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0" windowWidth="15195" windowHeight="11640" tabRatio="877" activeTab="0"/>
  </bookViews>
  <sheets>
    <sheet name="Лист 1" sheetId="1" r:id="rId1"/>
    <sheet name="Лист 1 (2)" sheetId="2" r:id="rId2"/>
    <sheet name="Лист 1 (3)" sheetId="3" r:id="rId3"/>
  </sheets>
  <definedNames/>
  <calcPr fullCalcOnLoad="1"/>
</workbook>
</file>

<file path=xl/sharedStrings.xml><?xml version="1.0" encoding="utf-8"?>
<sst xmlns="http://schemas.openxmlformats.org/spreadsheetml/2006/main" count="153" uniqueCount="51">
  <si>
    <t>t0=</t>
  </si>
  <si>
    <t>A1=</t>
  </si>
  <si>
    <t>t=</t>
  </si>
  <si>
    <t>X=</t>
  </si>
  <si>
    <t>Y=</t>
  </si>
  <si>
    <t>xt=</t>
  </si>
  <si>
    <t>yt=</t>
  </si>
  <si>
    <t>xtt=</t>
  </si>
  <si>
    <t>Изменение координат:</t>
  </si>
  <si>
    <r>
      <t>u</t>
    </r>
    <r>
      <rPr>
        <b/>
        <vertAlign val="subscript"/>
        <sz val="10"/>
        <color indexed="8"/>
        <rFont val="Arial Cyr"/>
        <family val="2"/>
      </rPr>
      <t>x</t>
    </r>
    <r>
      <rPr>
        <sz val="10"/>
        <color indexed="8"/>
        <rFont val="Arial Cyr"/>
        <family val="2"/>
      </rPr>
      <t>=x-x</t>
    </r>
    <r>
      <rPr>
        <b/>
        <vertAlign val="subscript"/>
        <sz val="10"/>
        <color indexed="8"/>
        <rFont val="Arial Cyr"/>
        <family val="2"/>
      </rPr>
      <t>0</t>
    </r>
  </si>
  <si>
    <r>
      <t>u</t>
    </r>
    <r>
      <rPr>
        <b/>
        <vertAlign val="subscript"/>
        <sz val="10"/>
        <color indexed="8"/>
        <rFont val="Arial Cyr"/>
        <family val="2"/>
      </rPr>
      <t>y</t>
    </r>
    <r>
      <rPr>
        <sz val="10"/>
        <color indexed="8"/>
        <rFont val="Arial Cyr"/>
        <family val="2"/>
      </rPr>
      <t>=y-y</t>
    </r>
    <r>
      <rPr>
        <b/>
        <vertAlign val="subscript"/>
        <sz val="10"/>
        <color indexed="8"/>
        <rFont val="Arial Cyr"/>
        <family val="2"/>
      </rPr>
      <t>0</t>
    </r>
  </si>
  <si>
    <t>Текущая скорость:</t>
  </si>
  <si>
    <r>
      <t>v</t>
    </r>
    <r>
      <rPr>
        <b/>
        <vertAlign val="subscript"/>
        <sz val="10"/>
        <color indexed="8"/>
        <rFont val="Arial Cyr"/>
        <family val="2"/>
      </rPr>
      <t>x</t>
    </r>
    <r>
      <rPr>
        <sz val="10"/>
        <color indexed="8"/>
        <rFont val="Arial Cyr"/>
        <family val="2"/>
      </rPr>
      <t>=x</t>
    </r>
    <r>
      <rPr>
        <b/>
        <vertAlign val="subscript"/>
        <sz val="10"/>
        <color indexed="8"/>
        <rFont val="Arial Cyr"/>
        <family val="2"/>
      </rPr>
      <t>t</t>
    </r>
  </si>
  <si>
    <r>
      <t>v</t>
    </r>
    <r>
      <rPr>
        <b/>
        <vertAlign val="subscript"/>
        <sz val="10"/>
        <color indexed="8"/>
        <rFont val="Arial Cyr"/>
        <family val="2"/>
      </rPr>
      <t>y</t>
    </r>
    <r>
      <rPr>
        <sz val="10"/>
        <color indexed="8"/>
        <rFont val="Arial Cyr"/>
        <family val="2"/>
      </rPr>
      <t>=y</t>
    </r>
    <r>
      <rPr>
        <b/>
        <vertAlign val="subscript"/>
        <sz val="10"/>
        <color indexed="8"/>
        <rFont val="Arial Cyr"/>
        <family val="2"/>
      </rPr>
      <t>t</t>
    </r>
  </si>
  <si>
    <t>Текущее ускорение:</t>
  </si>
  <si>
    <r>
      <t>w</t>
    </r>
    <r>
      <rPr>
        <b/>
        <vertAlign val="subscript"/>
        <sz val="10"/>
        <color indexed="8"/>
        <rFont val="Arial Cyr"/>
        <family val="2"/>
      </rPr>
      <t>x</t>
    </r>
    <r>
      <rPr>
        <sz val="10"/>
        <color indexed="8"/>
        <rFont val="Arial Cyr"/>
        <family val="2"/>
      </rPr>
      <t>=x</t>
    </r>
    <r>
      <rPr>
        <b/>
        <vertAlign val="subscript"/>
        <sz val="10"/>
        <color indexed="8"/>
        <rFont val="Arial Cyr"/>
        <family val="2"/>
      </rPr>
      <t>tt</t>
    </r>
  </si>
  <si>
    <r>
      <t>w</t>
    </r>
    <r>
      <rPr>
        <b/>
        <vertAlign val="subscript"/>
        <sz val="10"/>
        <color indexed="8"/>
        <rFont val="Arial Cyr"/>
        <family val="2"/>
      </rPr>
      <t>y</t>
    </r>
    <r>
      <rPr>
        <sz val="10"/>
        <color indexed="8"/>
        <rFont val="Arial Cyr"/>
        <family val="2"/>
      </rPr>
      <t>=y</t>
    </r>
    <r>
      <rPr>
        <b/>
        <vertAlign val="subscript"/>
        <sz val="10"/>
        <color indexed="8"/>
        <rFont val="Arial Cyr"/>
        <family val="2"/>
      </rPr>
      <t>tt</t>
    </r>
  </si>
  <si>
    <t>Модуль изменения координат:</t>
  </si>
  <si>
    <r>
      <t>|u|=√(u</t>
    </r>
    <r>
      <rPr>
        <b/>
        <vertAlign val="subscript"/>
        <sz val="10"/>
        <color indexed="8"/>
        <rFont val="Arial Cyr"/>
        <family val="2"/>
      </rPr>
      <t>x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+u</t>
    </r>
    <r>
      <rPr>
        <b/>
        <vertAlign val="subscript"/>
        <sz val="10"/>
        <color indexed="8"/>
        <rFont val="Arial Cyr"/>
        <family val="2"/>
      </rPr>
      <t>y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)</t>
    </r>
  </si>
  <si>
    <t>Модуль скорости:</t>
  </si>
  <si>
    <r>
      <t>|v|=√(v</t>
    </r>
    <r>
      <rPr>
        <b/>
        <vertAlign val="subscript"/>
        <sz val="10"/>
        <color indexed="8"/>
        <rFont val="Arial Cyr"/>
        <family val="2"/>
      </rPr>
      <t>x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+v</t>
    </r>
    <r>
      <rPr>
        <b/>
        <vertAlign val="subscript"/>
        <sz val="10"/>
        <color indexed="8"/>
        <rFont val="Arial Cyr"/>
        <family val="2"/>
      </rPr>
      <t>y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)</t>
    </r>
  </si>
  <si>
    <t>Модуль ускорения:</t>
  </si>
  <si>
    <r>
      <t>|w|=√(w</t>
    </r>
    <r>
      <rPr>
        <b/>
        <vertAlign val="subscript"/>
        <sz val="10"/>
        <color indexed="8"/>
        <rFont val="Arial Cyr"/>
        <family val="2"/>
      </rPr>
      <t>x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+w</t>
    </r>
    <r>
      <rPr>
        <b/>
        <vertAlign val="subscript"/>
        <sz val="10"/>
        <color indexed="8"/>
        <rFont val="Arial Cyr"/>
        <family val="2"/>
      </rPr>
      <t>y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)</t>
    </r>
  </si>
  <si>
    <r>
      <t>w</t>
    </r>
    <r>
      <rPr>
        <b/>
        <vertAlign val="subscript"/>
        <sz val="10"/>
        <color indexed="8"/>
        <rFont val="Arial Cyr"/>
        <family val="2"/>
      </rPr>
      <t>n</t>
    </r>
    <r>
      <rPr>
        <sz val="10"/>
        <color indexed="8"/>
        <rFont val="Arial Cyr"/>
        <family val="2"/>
      </rPr>
      <t>=|(x</t>
    </r>
    <r>
      <rPr>
        <b/>
        <vertAlign val="subscript"/>
        <sz val="10"/>
        <color indexed="8"/>
        <rFont val="Arial Cyr"/>
        <family val="2"/>
      </rPr>
      <t>t</t>
    </r>
    <r>
      <rPr>
        <sz val="10"/>
        <color indexed="8"/>
        <rFont val="Arial Cyr"/>
        <family val="2"/>
      </rPr>
      <t>*w</t>
    </r>
    <r>
      <rPr>
        <b/>
        <vertAlign val="subscript"/>
        <sz val="10"/>
        <color indexed="8"/>
        <rFont val="Arial Cyr"/>
        <family val="2"/>
      </rPr>
      <t>y</t>
    </r>
    <r>
      <rPr>
        <sz val="10"/>
        <color indexed="8"/>
        <rFont val="Arial Cyr"/>
        <family val="2"/>
      </rPr>
      <t>-y</t>
    </r>
    <r>
      <rPr>
        <b/>
        <vertAlign val="subscript"/>
        <sz val="10"/>
        <color indexed="8"/>
        <rFont val="Arial Cyr"/>
        <family val="2"/>
      </rPr>
      <t>t</t>
    </r>
    <r>
      <rPr>
        <sz val="10"/>
        <color indexed="8"/>
        <rFont val="Arial Cyr"/>
        <family val="2"/>
      </rPr>
      <t>*w</t>
    </r>
    <r>
      <rPr>
        <b/>
        <vertAlign val="subscript"/>
        <sz val="10"/>
        <color indexed="8"/>
        <rFont val="Arial Cyr"/>
        <family val="2"/>
      </rPr>
      <t>x</t>
    </r>
    <r>
      <rPr>
        <sz val="10"/>
        <color indexed="8"/>
        <rFont val="Arial Cyr"/>
        <family val="2"/>
      </rPr>
      <t>)/V|</t>
    </r>
  </si>
  <si>
    <t>Радиус кривизны траектории:</t>
  </si>
  <si>
    <t>ux=</t>
  </si>
  <si>
    <t>uy=</t>
  </si>
  <si>
    <t>IuI=</t>
  </si>
  <si>
    <t>IvI=</t>
  </si>
  <si>
    <t>IwI=</t>
  </si>
  <si>
    <t>ρ=</t>
  </si>
  <si>
    <t>Уравнения</t>
  </si>
  <si>
    <t>движения:</t>
  </si>
  <si>
    <r>
      <t>ρ=V^2/w</t>
    </r>
    <r>
      <rPr>
        <b/>
        <vertAlign val="subscript"/>
        <sz val="10"/>
        <color indexed="8"/>
        <rFont val="Arial Cyr"/>
        <family val="2"/>
      </rPr>
      <t>n</t>
    </r>
  </si>
  <si>
    <r>
      <t>w</t>
    </r>
    <r>
      <rPr>
        <b/>
        <vertAlign val="subscript"/>
        <sz val="10"/>
        <color indexed="8"/>
        <rFont val="Arial Cyr"/>
        <family val="2"/>
      </rPr>
      <t>t</t>
    </r>
    <r>
      <rPr>
        <sz val="10"/>
        <color indexed="8"/>
        <rFont val="Arial Cyr"/>
        <family val="2"/>
      </rPr>
      <t>=√(w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-w</t>
    </r>
    <r>
      <rPr>
        <b/>
        <vertAlign val="subscript"/>
        <sz val="10"/>
        <color indexed="8"/>
        <rFont val="Arial Cyr"/>
        <family val="2"/>
      </rPr>
      <t>n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)=(xt*xtt+yt*ytt)/v</t>
    </r>
  </si>
  <si>
    <t>Модуль норм-го ускорения:</t>
  </si>
  <si>
    <t>Модуль танген-го ускорения:</t>
  </si>
  <si>
    <t>Pr-ka</t>
  </si>
  <si>
    <t>Пр-ка wt=</t>
  </si>
  <si>
    <t>wt=(xt*xtt+yt*ytt)/v</t>
  </si>
  <si>
    <t>wn=|xt*ytt-yt*xtt|/v</t>
  </si>
  <si>
    <t>A2=</t>
  </si>
  <si>
    <t>B1=</t>
  </si>
  <si>
    <t>B2=</t>
  </si>
  <si>
    <r>
      <t>∆</t>
    </r>
    <r>
      <rPr>
        <sz val="10"/>
        <rFont val="Arial Cyr"/>
        <family val="0"/>
      </rPr>
      <t>t=</t>
    </r>
  </si>
  <si>
    <t>K2=</t>
  </si>
  <si>
    <t>K1=</t>
  </si>
  <si>
    <t>ytt=</t>
  </si>
  <si>
    <t>Пр-ка |wn|=</t>
  </si>
  <si>
    <t>y=A2*(COS(B2*t))^K2</t>
  </si>
  <si>
    <t>x=A1*(SIN(B1*t))^K1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</si>
</sst>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5">
    <font>
      <sz val="10"/>
      <name val="Arial Cyr"/>
      <family val="0"/>
    </font>
    <font>
      <sz val="8"/>
      <name val="Arial Cyr"/>
      <family val="0"/>
    </font>
    <font>
      <sz val="9.75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vertAlign val="subscript"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color indexed="8"/>
      <name val="Arial Cyr"/>
      <family val="0"/>
    </font>
    <font>
      <b/>
      <sz val="7"/>
      <color indexed="8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b/>
      <i/>
      <sz val="12"/>
      <name val="Comic Sans MS"/>
      <family val="4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4" borderId="0" xfId="0" applyNumberFormat="1" applyFill="1" applyBorder="1" applyAlignment="1">
      <alignment/>
    </xf>
    <xf numFmtId="2" fontId="1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14" fillId="0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14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траекторий "Звезда"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1'!$B$10:$BD$10</c:f>
              <c:numCache/>
            </c:numRef>
          </c:xVal>
          <c:yVal>
            <c:numRef>
              <c:f>'Лист 1'!$B$11:$BD$11</c:f>
              <c:numCache/>
            </c:numRef>
          </c:yVal>
          <c:smooth val="1"/>
        </c:ser>
        <c:axId val="10675236"/>
        <c:axId val="28968261"/>
      </c:scatterChart>
      <c:val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8261"/>
        <c:crosses val="autoZero"/>
        <c:crossBetween val="midCat"/>
        <c:dispUnits/>
      </c:valAx>
      <c:valAx>
        <c:axId val="28968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75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траекторий "Чёрная дыра"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 (3)'!$A$11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 (3)'!$B$10:$GE$10</c:f>
              <c:numCache>
                <c:ptCount val="164"/>
                <c:pt idx="0">
                  <c:v>0.06470177720502002</c:v>
                </c:pt>
                <c:pt idx="1">
                  <c:v>15.158602773077089</c:v>
                </c:pt>
                <c:pt idx="2">
                  <c:v>-0.16275970039431437</c:v>
                </c:pt>
                <c:pt idx="3">
                  <c:v>-14.580229595036839</c:v>
                </c:pt>
                <c:pt idx="4">
                  <c:v>0.3265919552159719</c:v>
                </c:pt>
                <c:pt idx="5">
                  <c:v>13.871953303761183</c:v>
                </c:pt>
                <c:pt idx="6">
                  <c:v>-0.5696707858733455</c:v>
                </c:pt>
                <c:pt idx="7">
                  <c:v>-13.050252345768238</c:v>
                </c:pt>
                <c:pt idx="8">
                  <c:v>0.9027371901186758</c:v>
                </c:pt>
                <c:pt idx="9">
                  <c:v>12.134016724000924</c:v>
                </c:pt>
                <c:pt idx="10">
                  <c:v>-1.333409964447073</c:v>
                </c:pt>
                <c:pt idx="11">
                  <c:v>-11.143990902096238</c:v>
                </c:pt>
                <c:pt idx="12">
                  <c:v>1.8658916140563966</c:v>
                </c:pt>
                <c:pt idx="13">
                  <c:v>10.102163466015018</c:v>
                </c:pt>
                <c:pt idx="14">
                  <c:v>-2.5007803411236007</c:v>
                </c:pt>
                <c:pt idx="15">
                  <c:v>-9.031122149132614</c:v>
                </c:pt>
                <c:pt idx="16">
                  <c:v>3.23499407140674</c:v>
                </c:pt>
                <c:pt idx="17">
                  <c:v>7.953393875798123</c:v>
                </c:pt>
                <c:pt idx="18">
                  <c:v>-4.061809042429379</c:v>
                </c:pt>
                <c:pt idx="19">
                  <c:v>-6.890789925685228</c:v>
                </c:pt>
                <c:pt idx="20">
                  <c:v>4.971011961808437</c:v>
                </c:pt>
                <c:pt idx="21">
                  <c:v>5.8637761533240305</c:v>
                </c:pt>
                <c:pt idx="22">
                  <c:v>-5.94916125930406</c:v>
                </c:pt>
                <c:pt idx="23">
                  <c:v>-4.890887419200337</c:v>
                </c:pt>
                <c:pt idx="24">
                  <c:v>6.979949607648297</c:v>
                </c:pt>
                <c:pt idx="25">
                  <c:v>3.9882040246005177</c:v>
                </c:pt>
                <c:pt idx="26">
                  <c:v>-8.044656777724642</c:v>
                </c:pt>
                <c:pt idx="27">
                  <c:v>-3.168906033774778</c:v>
                </c:pt>
                <c:pt idx="28">
                  <c:v>9.122679118469675</c:v>
                </c:pt>
                <c:pt idx="29">
                  <c:v>2.442918972479939</c:v>
                </c:pt>
                <c:pt idx="30">
                  <c:v>-10.19211959597664</c:v>
                </c:pt>
                <c:pt idx="31">
                  <c:v>-1.8166615848985377</c:v>
                </c:pt>
                <c:pt idx="32">
                  <c:v>11.230420461873237</c:v>
                </c:pt>
                <c:pt idx="33">
                  <c:v>1.2929031973139626</c:v>
                </c:pt>
                <c:pt idx="34">
                  <c:v>-12.215019305254103</c:v>
                </c:pt>
                <c:pt idx="35">
                  <c:v>-0.8707348727413353</c:v>
                </c:pt>
                <c:pt idx="36">
                  <c:v>13.124008515601972</c:v>
                </c:pt>
                <c:pt idx="37">
                  <c:v>0.5456550490231614</c:v>
                </c:pt>
                <c:pt idx="38">
                  <c:v>-13.936778068526488</c:v>
                </c:pt>
                <c:pt idx="39">
                  <c:v>-0.30976684065142146</c:v>
                </c:pt>
                <c:pt idx="40">
                  <c:v>14.63462204536395</c:v>
                </c:pt>
                <c:pt idx="41">
                  <c:v>0.15208075935517473</c:v>
                </c:pt>
                <c:pt idx="42">
                  <c:v>-15.20129039646658</c:v>
                </c:pt>
                <c:pt idx="43">
                  <c:v>-0.0589133752089703</c:v>
                </c:pt>
                <c:pt idx="44">
                  <c:v>15.623469122757655</c:v>
                </c:pt>
                <c:pt idx="45">
                  <c:v>0.01436949770656555</c:v>
                </c:pt>
                <c:pt idx="46">
                  <c:v>-15.891174229894768</c:v>
                </c:pt>
                <c:pt idx="47">
                  <c:v>-0.0008928950262720165</c:v>
                </c:pt>
                <c:pt idx="48">
                  <c:v>15.998047437464738</c:v>
                </c:pt>
                <c:pt idx="49">
                  <c:v>-0.00013153196301820533</c:v>
                </c:pt>
                <c:pt idx="50">
                  <c:v>-15.941544621578558</c:v>
                </c:pt>
                <c:pt idx="51">
                  <c:v>0.007742782171159002</c:v>
                </c:pt>
                <c:pt idx="52">
                  <c:v>15.723011241347459</c:v>
                </c:pt>
                <c:pt idx="53">
                  <c:v>-0.04075565997572177</c:v>
                </c:pt>
                <c:pt idx="54">
                  <c:v>-15.347642447834636</c:v>
                </c:pt>
                <c:pt idx="55">
                  <c:v>0.11711962336821899</c:v>
                </c:pt>
                <c:pt idx="56">
                  <c:v>14.824329092640827</c:v>
                </c:pt>
                <c:pt idx="57">
                  <c:v>-0.2533044309259314</c:v>
                </c:pt>
                <c:pt idx="58">
                  <c:v>-14.165394334586066</c:v>
                </c:pt>
                <c:pt idx="59">
                  <c:v>0.46373162226570164</c:v>
                </c:pt>
                <c:pt idx="60">
                  <c:v>13.386228880426739</c:v>
                </c:pt>
                <c:pt idx="61">
                  <c:v>-0.7602694612491504</c:v>
                </c:pt>
                <c:pt idx="62">
                  <c:v>-12.504835987031754</c:v>
                </c:pt>
                <c:pt idx="63">
                  <c:v>1.1518070251919486</c:v>
                </c:pt>
                <c:pt idx="64">
                  <c:v>11.541300103304504</c:v>
                </c:pt>
                <c:pt idx="65">
                  <c:v>-1.6439206962870112</c:v>
                </c:pt>
                <c:pt idx="66">
                  <c:v>-10.517195356176561</c:v>
                </c:pt>
                <c:pt idx="67">
                  <c:v>2.238643477720295</c:v>
                </c:pt>
                <c:pt idx="68">
                  <c:v>9.454951915025656</c:v>
                </c:pt>
                <c:pt idx="69">
                  <c:v>-2.9343444033328856</c:v>
                </c:pt>
                <c:pt idx="70">
                  <c:v>-8.377199546881174</c:v>
                </c:pt>
                <c:pt idx="71">
                  <c:v>3.7257219327577324</c:v>
                </c:pt>
                <c:pt idx="72">
                  <c:v>7.3061083616787315</c:v>
                </c:pt>
                <c:pt idx="73">
                  <c:v>-4.603911727168099</c:v>
                </c:pt>
                <c:pt idx="74">
                  <c:v>-6.2627468216150115</c:v>
                </c:pt>
                <c:pt idx="75">
                  <c:v>5.556705691224899</c:v>
                </c:pt>
                <c:pt idx="76">
                  <c:v>5.266476549082445</c:v>
                </c:pt>
                <c:pt idx="77">
                  <c:v>-6.568875752002124</c:v>
                </c:pt>
                <c:pt idx="78">
                  <c:v>-4.334402330292438</c:v>
                </c:pt>
                <c:pt idx="79">
                  <c:v>7.62259263020449</c:v>
                </c:pt>
                <c:pt idx="80">
                  <c:v>3.480894011391527</c:v>
                </c:pt>
                <c:pt idx="81">
                  <c:v>-8.697926941368257</c:v>
                </c:pt>
                <c:pt idx="82">
                  <c:v>-2.717194772743973</c:v>
                </c:pt>
                <c:pt idx="83">
                  <c:v>9.77341743433165</c:v>
                </c:pt>
                <c:pt idx="84">
                  <c:v>2.051127612835938</c:v>
                </c:pt>
                <c:pt idx="85">
                  <c:v>-10.826689108607866</c:v>
                </c:pt>
                <c:pt idx="86">
                  <c:v>-1.486908857281999</c:v>
                </c:pt>
                <c:pt idx="87">
                  <c:v>11.835102414661241</c:v>
                </c:pt>
                <c:pt idx="88">
                  <c:v>1.02507422304875</c:v>
                </c:pt>
                <c:pt idx="89">
                  <c:v>-12.776413778632186</c:v>
                </c:pt>
                <c:pt idx="90">
                  <c:v>-0.6625195139176601</c:v>
                </c:pt>
                <c:pt idx="91">
                  <c:v>13.629427335256558</c:v>
                </c:pt>
                <c:pt idx="92">
                  <c:v>0.3926545061759409</c:v>
                </c:pt>
                <c:pt idx="93">
                  <c:v>-14.374618010597056</c:v>
                </c:pt>
                <c:pt idx="94">
                  <c:v>-0.20566511128662743</c:v>
                </c:pt>
                <c:pt idx="95">
                  <c:v>14.994706961880162</c:v>
                </c:pt>
                <c:pt idx="96">
                  <c:v>0.08887558120019608</c:v>
                </c:pt>
                <c:pt idx="97">
                  <c:v>-15.475171828743916</c:v>
                </c:pt>
                <c:pt idx="98">
                  <c:v>-0.027199453753752562</c:v>
                </c:pt>
                <c:pt idx="99">
                  <c:v>15.804676234275975</c:v>
                </c:pt>
                <c:pt idx="100">
                  <c:v>0.0036652142373300935</c:v>
                </c:pt>
                <c:pt idx="101">
                  <c:v>-15.975405434639763</c:v>
                </c:pt>
                <c:pt idx="102">
                  <c:v>-3.5804289609347037E-07</c:v>
                </c:pt>
                <c:pt idx="103">
                  <c:v>15.98329787754198</c:v>
                </c:pt>
                <c:pt idx="104">
                  <c:v>-0.002744251474108092</c:v>
                </c:pt>
                <c:pt idx="105">
                  <c:v>-15.828165604702015</c:v>
                </c:pt>
                <c:pt idx="106">
                  <c:v>0.023549071349113892</c:v>
                </c:pt>
                <c:pt idx="107">
                  <c:v>15.51369982465563</c:v>
                </c:pt>
                <c:pt idx="108">
                  <c:v>-0.08077959749442656</c:v>
                </c:pt>
                <c:pt idx="109">
                  <c:v>-15.047361485854953</c:v>
                </c:pt>
                <c:pt idx="110">
                  <c:v>0.19155912697068078</c:v>
                </c:pt>
                <c:pt idx="111">
                  <c:v>14.440160188861212</c:v>
                </c:pt>
                <c:pt idx="112">
                  <c:v>-0.3711799937754365</c:v>
                </c:pt>
                <c:pt idx="113">
                  <c:v>-13.706328183055067</c:v>
                </c:pt>
                <c:pt idx="114">
                  <c:v>0.6325715281829924</c:v>
                </c:pt>
                <c:pt idx="115">
                  <c:v>12.862899393429867</c:v>
                </c:pt>
                <c:pt idx="116">
                  <c:v>-0.9858412503288201</c:v>
                </c:pt>
                <c:pt idx="117">
                  <c:v>-11.929206318727598</c:v>
                </c:pt>
                <c:pt idx="118">
                  <c:v>1.4379035630219272</c:v>
                </c:pt>
                <c:pt idx="119">
                  <c:v>10.92631014479045</c:v>
                </c:pt>
                <c:pt idx="120">
                  <c:v>-1.9922075254723217</c:v>
                </c:pt>
                <c:pt idx="121">
                  <c:v>-9.87638144993455</c:v>
                </c:pt>
                <c:pt idx="122">
                  <c:v>2.648572250925232</c:v>
                </c:pt>
                <c:pt idx="123">
                  <c:v>8.802050380191263</c:v>
                </c:pt>
                <c:pt idx="124">
                  <c:v>-3.4031351701716983</c:v>
                </c:pt>
                <c:pt idx="125">
                  <c:v>-7.725746095479045</c:v>
                </c:pt>
                <c:pt idx="126">
                  <c:v>4.2484149406656435</c:v>
                </c:pt>
                <c:pt idx="127">
                  <c:v>6.669045604931079</c:v>
                </c:pt>
                <c:pt idx="128">
                  <c:v>-5.17348726356875</c:v>
                </c:pt>
                <c:pt idx="129">
                  <c:v>-5.652051811038268</c:v>
                </c:pt>
                <c:pt idx="130">
                  <c:v>6.164268406206854</c:v>
                </c:pt>
                <c:pt idx="131">
                  <c:v>4.692819677153484</c:v>
                </c:pt>
                <c:pt idx="132">
                  <c:v>-7.203897921287329</c:v>
                </c:pt>
                <c:pt idx="133">
                  <c:v>-3.806847948996501</c:v>
                </c:pt>
                <c:pt idx="134">
                  <c:v>8.273209008070697</c:v>
                </c:pt>
                <c:pt idx="135">
                  <c:v>3.0066518435779734</c:v>
                </c:pt>
                <c:pt idx="136">
                  <c:v>-9.351272267825934</c:v>
                </c:pt>
                <c:pt idx="137">
                  <c:v>-2.3014296302337978</c:v>
                </c:pt>
                <c:pt idx="138">
                  <c:v>10.415996348825356</c:v>
                </c:pt>
                <c:pt idx="139">
                  <c:v>1.696833144475383</c:v>
                </c:pt>
                <c:pt idx="140">
                  <c:v>-11.444767224004622</c:v>
                </c:pt>
                <c:pt idx="141">
                  <c:v>-1.1948490844657835</c:v>
                </c:pt>
                <c:pt idx="142">
                  <c:v>12.415106650918174</c:v>
                </c:pt>
                <c:pt idx="143">
                  <c:v>0.793794539872734</c:v>
                </c:pt>
                <c:pt idx="144">
                  <c:v>-13.305329765345647</c:v>
                </c:pt>
                <c:pt idx="145">
                  <c:v>-0.488426697777073</c:v>
                </c:pt>
                <c:pt idx="146">
                  <c:v>14.09518177520895</c:v>
                </c:pt>
                <c:pt idx="147">
                  <c:v>0.27016316759227865</c:v>
                </c:pt>
                <c:pt idx="148">
                  <c:v>-14.76643434991278</c:v>
                </c:pt>
                <c:pt idx="149">
                  <c:v>-0.1274059738672569</c:v>
                </c:pt>
                <c:pt idx="150">
                  <c:v>15.303423522616573</c:v>
                </c:pt>
                <c:pt idx="151">
                  <c:v>0.04595908632940519</c:v>
                </c:pt>
                <c:pt idx="152">
                  <c:v>-15.693512701889082</c:v>
                </c:pt>
                <c:pt idx="153">
                  <c:v>-0.009526487965023846</c:v>
                </c:pt>
                <c:pt idx="154">
                  <c:v>15.927466670250476</c:v>
                </c:pt>
                <c:pt idx="155">
                  <c:v>0.00027531219071894774</c:v>
                </c:pt>
                <c:pt idx="156">
                  <c:v>-15.99972516045788</c:v>
                </c:pt>
                <c:pt idx="157">
                  <c:v>0.0005534151119606544</c:v>
                </c:pt>
                <c:pt idx="158">
                  <c:v>15.908567662987299</c:v>
                </c:pt>
                <c:pt idx="159">
                  <c:v>-0.012005352632905466</c:v>
                </c:pt>
                <c:pt idx="160">
                  <c:v>-15.656164436260916</c:v>
                </c:pt>
                <c:pt idx="161">
                  <c:v>0.05276454309799126</c:v>
                </c:pt>
                <c:pt idx="162">
                  <c:v>15.248512163194937</c:v>
                </c:pt>
                <c:pt idx="163">
                  <c:v>-0.14051631072243626</c:v>
                </c:pt>
              </c:numCache>
            </c:numRef>
          </c:xVal>
          <c:yVal>
            <c:numRef>
              <c:f>'Лист 1 (3)'!$B$11:$GE$11</c:f>
              <c:numCache>
                <c:ptCount val="164"/>
                <c:pt idx="0">
                  <c:v>15.394707091624658</c:v>
                </c:pt>
                <c:pt idx="1">
                  <c:v>-0.10644516339073688</c:v>
                </c:pt>
                <c:pt idx="2">
                  <c:v>-14.886575913284366</c:v>
                </c:pt>
                <c:pt idx="3">
                  <c:v>0.2355532014096048</c:v>
                </c:pt>
                <c:pt idx="4">
                  <c:v>14.241362043672707</c:v>
                </c:pt>
                <c:pt idx="5">
                  <c:v>-0.43748519489550464</c:v>
                </c:pt>
                <c:pt idx="6">
                  <c:v>-13.474150578776491</c:v>
                </c:pt>
                <c:pt idx="7">
                  <c:v>0.7244022447432801</c:v>
                </c:pt>
                <c:pt idx="8">
                  <c:v>12.602691366381958</c:v>
                </c:pt>
                <c:pt idx="9">
                  <c:v>-1.1055273157488203</c:v>
                </c:pt>
                <c:pt idx="10">
                  <c:v>-11.646875024202913</c:v>
                </c:pt>
                <c:pt idx="11">
                  <c:v>1.5868013690795777</c:v>
                </c:pt>
                <c:pt idx="12">
                  <c:v>10.62814698536903</c:v>
                </c:pt>
                <c:pt idx="13">
                  <c:v>-2.170641357548205</c:v>
                </c:pt>
                <c:pt idx="14">
                  <c:v>-9.568877436654821</c:v>
                </c:pt>
                <c:pt idx="15">
                  <c:v>2.855807699767599</c:v>
                </c:pt>
                <c:pt idx="16">
                  <c:v>8.491706353620046</c:v>
                </c:pt>
                <c:pt idx="17">
                  <c:v>-3.6373854912366195</c:v>
                </c:pt>
                <c:pt idx="18">
                  <c:v>-7.418883587818755</c:v>
                </c:pt>
                <c:pt idx="19">
                  <c:v>4.506880221297413</c:v>
                </c:pt>
                <c:pt idx="20">
                  <c:v>6.371624101458274</c:v>
                </c:pt>
                <c:pt idx="21">
                  <c:v>-5.4524252515879725</c:v>
                </c:pt>
                <c:pt idx="22">
                  <c:v>-5.36949797009503</c:v>
                </c:pt>
                <c:pt idx="23">
                  <c:v>6.459094881704185</c:v>
                </c:pt>
                <c:pt idx="24">
                  <c:v>4.429873698721059</c:v>
                </c:pt>
                <c:pt idx="25">
                  <c:v>-7.509313586345092</c:v>
                </c:pt>
                <c:pt idx="26">
                  <c:v>-3.5674317538816807</c:v>
                </c:pt>
                <c:pt idx="27">
                  <c:v>8.583349054542309</c:v>
                </c:pt>
                <c:pt idx="28">
                  <c:v>2.7937630546205967</c:v>
                </c:pt>
                <c:pt idx="29">
                  <c:v>-9.659874086145068</c:v>
                </c:pt>
                <c:pt idx="30">
                  <c:v>-2.117064554241601</c:v>
                </c:pt>
                <c:pt idx="31">
                  <c:v>10.716580282455261</c:v>
                </c:pt>
                <c:pt idx="32">
                  <c:v>1.5419410630963957</c:v>
                </c:pt>
                <c:pt idx="33">
                  <c:v>-11.73082487168043</c:v>
                </c:pt>
                <c:pt idx="34">
                  <c:v>-1.0693192011969848</c:v>
                </c:pt>
                <c:pt idx="35">
                  <c:v>12.680290984616864</c:v>
                </c:pt>
                <c:pt idx="36">
                  <c:v>0.696475928314717</c:v>
                </c:pt>
                <c:pt idx="37">
                  <c:v>-13.54364127312257</c:v>
                </c:pt>
                <c:pt idx="38">
                  <c:v>-0.4171805837729777</c:v>
                </c:pt>
                <c:pt idx="39">
                  <c:v>14.301144956478392</c:v>
                </c:pt>
                <c:pt idx="40">
                  <c:v>0.22194588604785345</c:v>
                </c:pt>
                <c:pt idx="41">
                  <c:v>-14.935259182806366</c:v>
                </c:pt>
                <c:pt idx="42">
                  <c:v>-0.0983800002175699</c:v>
                </c:pt>
                <c:pt idx="43">
                  <c:v>15.431146979796008</c:v>
                </c:pt>
                <c:pt idx="44">
                  <c:v>0.03162868161350672</c:v>
                </c:pt>
                <c:pt idx="45">
                  <c:v>-15.777115998641644</c:v>
                </c:pt>
                <c:pt idx="46">
                  <c:v>-0.004893741665231767</c:v>
                </c:pt>
                <c:pt idx="47">
                  <c:v>15.964964668267855</c:v>
                </c:pt>
                <c:pt idx="48">
                  <c:v>1.1741505842276764E-05</c:v>
                </c:pt>
                <c:pt idx="49">
                  <c:v>-15.990225199754097</c:v>
                </c:pt>
                <c:pt idx="50">
                  <c:v>0.0019250279009578165</c:v>
                </c:pt>
                <c:pt idx="51">
                  <c:v>15.85229602695963</c:v>
                </c:pt>
                <c:pt idx="52">
                  <c:v>-0.01992451697132257</c:v>
                </c:pt>
                <c:pt idx="53">
                  <c:v>-15.55445964239436</c:v>
                </c:pt>
                <c:pt idx="54">
                  <c:v>0.07244778463017358</c:v>
                </c:pt>
                <c:pt idx="55">
                  <c:v>15.103785284125433</c:v>
                </c:pt>
                <c:pt idx="56">
                  <c:v>-0.1767788011165902</c:v>
                </c:pt>
                <c:pt idx="57">
                  <c:v>-14.510919442913302</c:v>
                </c:pt>
                <c:pt idx="58">
                  <c:v>0.34843070694116934</c:v>
                </c:pt>
                <c:pt idx="59">
                  <c:v>13.789770581282385</c:v>
                </c:pt>
                <c:pt idx="60">
                  <c:v>-0.6006069306334565</c:v>
                </c:pt>
                <c:pt idx="61">
                  <c:v>-12.957097683083104</c:v>
                </c:pt>
                <c:pt idx="62">
                  <c:v>0.943733885763051</c:v>
                </c:pt>
                <c:pt idx="63">
                  <c:v>12.032015184517327</c:v>
                </c:pt>
                <c:pt idx="64">
                  <c:v>-1.3850797727684656</c:v>
                </c:pt>
                <c:pt idx="65">
                  <c:v>-11.035429385818286</c:v>
                </c:pt>
                <c:pt idx="66">
                  <c:v>1.9284713706118957</c:v>
                </c:pt>
                <c:pt idx="67">
                  <c:v>9.989423528804652</c:v>
                </c:pt>
                <c:pt idx="68">
                  <c:v>-2.57411769807196</c:v>
                </c:pt>
                <c:pt idx="69">
                  <c:v>-8.916610285524854</c:v>
                </c:pt>
                <c:pt idx="70">
                  <c:v>3.3185461466373383</c:v>
                </c:pt>
                <c:pt idx="71">
                  <c:v>7.839471389440119</c:v>
                </c:pt>
                <c:pt idx="72">
                  <c:v>-4.1546532368709945</c:v>
                </c:pt>
                <c:pt idx="73">
                  <c:v>-6.779704522899737</c:v>
                </c:pt>
                <c:pt idx="74">
                  <c:v>5.071868633453613</c:v>
                </c:pt>
                <c:pt idx="75">
                  <c:v>5.757597341371855</c:v>
                </c:pt>
                <c:pt idx="76">
                  <c:v>-6.056427578602938</c:v>
                </c:pt>
                <c:pt idx="77">
                  <c:v>-4.791447673188911</c:v>
                </c:pt>
                <c:pt idx="78">
                  <c:v>7.09174357566213</c:v>
                </c:pt>
                <c:pt idx="79">
                  <c:v>3.8970475092621824</c:v>
                </c:pt>
                <c:pt idx="80">
                  <c:v>-8.158870076296049</c:v>
                </c:pt>
                <c:pt idx="81">
                  <c:v>-3.087246433967614</c:v>
                </c:pt>
                <c:pt idx="82">
                  <c:v>9.237037190227761</c:v>
                </c:pt>
                <c:pt idx="83">
                  <c:v>2.371607706363033</c:v>
                </c:pt>
                <c:pt idx="84">
                  <c:v>-10.304247129570474</c:v>
                </c:pt>
                <c:pt idx="85">
                  <c:v>-1.7561673548757295</c:v>
                </c:pt>
                <c:pt idx="86">
                  <c:v>11.337910291219</c:v>
                </c:pt>
                <c:pt idx="87">
                  <c:v>1.2433034858019782</c:v>
                </c:pt>
                <c:pt idx="88">
                  <c:v>-12.31550262591307</c:v>
                </c:pt>
                <c:pt idx="89">
                  <c:v>-0.8317196232481145</c:v>
                </c:pt>
                <c:pt idx="90">
                  <c:v>13.215224279903682</c:v>
                </c:pt>
                <c:pt idx="91">
                  <c:v>0.5165423991596035</c:v>
                </c:pt>
                <c:pt idx="92">
                  <c:v>-14.016639444996317</c:v>
                </c:pt>
                <c:pt idx="93">
                  <c:v>-0.28953040399071905</c:v>
                </c:pt>
                <c:pt idx="94">
                  <c:v>14.701277916675604</c:v>
                </c:pt>
                <c:pt idx="95">
                  <c:v>0.13938759882426874</c:v>
                </c:pt>
                <c:pt idx="96">
                  <c:v>-15.253180020806989</c:v>
                </c:pt>
                <c:pt idx="97">
                  <c:v>-0.05217148279623373</c:v>
                </c:pt>
                <c:pt idx="98">
                  <c:v>15.659368291553937</c:v>
                </c:pt>
                <c:pt idx="99">
                  <c:v>0.011783303741616116</c:v>
                </c:pt>
                <c:pt idx="100">
                  <c:v>-15.910231513946046</c:v>
                </c:pt>
                <c:pt idx="101">
                  <c:v>-0.0005250840616000948</c:v>
                </c:pt>
                <c:pt idx="102">
                  <c:v>15.999809415709969</c:v>
                </c:pt>
                <c:pt idx="103">
                  <c:v>-0.00029381502194470295</c:v>
                </c:pt>
                <c:pt idx="104">
                  <c:v>-15.925969322771564</c:v>
                </c:pt>
                <c:pt idx="105">
                  <c:v>0.009719386657373746</c:v>
                </c:pt>
                <c:pt idx="106">
                  <c:v>15.690469388511739</c:v>
                </c:pt>
                <c:pt idx="107">
                  <c:v>-0.04650466747103225</c:v>
                </c:pt>
                <c:pt idx="108">
                  <c:v>-15.298906467526828</c:v>
                </c:pt>
                <c:pt idx="109">
                  <c:v>0.12847049847026898</c:v>
                </c:pt>
                <c:pt idx="110">
                  <c:v>14.76055022437043</c:v>
                </c:pt>
                <c:pt idx="111">
                  <c:v>-0.2718951554610588</c:v>
                </c:pt>
                <c:pt idx="112">
                  <c:v>-14.088068538792058</c:v>
                </c:pt>
                <c:pt idx="113">
                  <c:v>0.49095176149415437</c:v>
                </c:pt>
                <c:pt idx="114">
                  <c:v>13.297152585085719</c:v>
                </c:pt>
                <c:pt idx="115">
                  <c:v>-0.7972109287143724</c:v>
                </c:pt>
                <c:pt idx="116">
                  <c:v>-12.406053022808306</c:v>
                </c:pt>
                <c:pt idx="117">
                  <c:v>1.1992240767895879</c:v>
                </c:pt>
                <c:pt idx="118">
                  <c:v>11.435041445668338</c:v>
                </c:pt>
                <c:pt idx="119">
                  <c:v>-1.70220040110274</c:v>
                </c:pt>
                <c:pt idx="120">
                  <c:v>-10.405813511884803</c:v>
                </c:pt>
                <c:pt idx="121">
                  <c:v>2.3077875918772945</c:v>
                </c:pt>
                <c:pt idx="122">
                  <c:v>9.34085195310027</c:v>
                </c:pt>
                <c:pt idx="123">
                  <c:v>-3.013963223341334</c:v>
                </c:pt>
                <c:pt idx="124">
                  <c:v>-8.262768875722221</c:v>
                </c:pt>
                <c:pt idx="125">
                  <c:v>3.815040337382523</c:v>
                </c:pt>
                <c:pt idx="126">
                  <c:v>7.193647391139452</c:v>
                </c:pt>
                <c:pt idx="127">
                  <c:v>-4.701787242883038</c:v>
                </c:pt>
                <c:pt idx="128">
                  <c:v>-6.154402620589611</c:v>
                </c:pt>
                <c:pt idx="129">
                  <c:v>5.661658047356045</c:v>
                </c:pt>
                <c:pt idx="130">
                  <c:v>5.164181516292536</c:v>
                </c:pt>
                <c:pt idx="131">
                  <c:v>-6.679127038981592</c:v>
                </c:pt>
                <c:pt idx="132">
                  <c:v>-4.239819741350359</c:v>
                </c:pt>
                <c:pt idx="133">
                  <c:v>7.736116848762381</c:v>
                </c:pt>
                <c:pt idx="134">
                  <c:v>3.395372093607489</c:v>
                </c:pt>
                <c:pt idx="135">
                  <c:v>-8.812507441958166</c:v>
                </c:pt>
                <c:pt idx="136">
                  <c:v>-2.641730697011079</c:v>
                </c:pt>
                <c:pt idx="137">
                  <c:v>9.88671050345587</c:v>
                </c:pt>
                <c:pt idx="138">
                  <c:v>1.9863424873095665</c:v>
                </c:pt>
                <c:pt idx="139">
                  <c:v>-10.936291769408353</c:v>
                </c:pt>
                <c:pt idx="140">
                  <c:v>-1.433034469787914</c:v>
                </c:pt>
                <c:pt idx="141">
                  <c:v>11.938622378987162</c:v>
                </c:pt>
                <c:pt idx="142">
                  <c:v>0.9819519185695367</c:v>
                </c:pt>
                <c:pt idx="143">
                  <c:v>-12.87153942075551</c:v>
                </c:pt>
                <c:pt idx="144">
                  <c:v>-0.6296112211532077</c:v>
                </c:pt>
                <c:pt idx="145">
                  <c:v>13.713995555555707</c:v>
                </c:pt>
                <c:pt idx="146">
                  <c:v>0.3690655544622209</c:v>
                </c:pt>
                <c:pt idx="147">
                  <c:v>-14.446677920918054</c:v>
                </c:pt>
                <c:pt idx="148">
                  <c:v>-0.19017811750248897</c:v>
                </c:pt>
                <c:pt idx="149">
                  <c:v>15.052577450980479</c:v>
                </c:pt>
                <c:pt idx="150">
                  <c:v>0.07999434677190954</c:v>
                </c:pt>
                <c:pt idx="151">
                  <c:v>-15.517491252349965</c:v>
                </c:pt>
                <c:pt idx="152">
                  <c:v>-0.02320150488091198</c:v>
                </c:pt>
                <c:pt idx="153">
                  <c:v>15.83044271414584</c:v>
                </c:pt>
                <c:pt idx="154">
                  <c:v>0.0026613534141548796</c:v>
                </c:pt>
                <c:pt idx="155">
                  <c:v>-15.984006537276706</c:v>
                </c:pt>
                <c:pt idx="156">
                  <c:v>6.200458564916673E-07</c:v>
                </c:pt>
                <c:pt idx="157">
                  <c:v>15.974528767090332</c:v>
                </c:pt>
                <c:pt idx="158">
                  <c:v>-0.0037676849584896885</c:v>
                </c:pt>
                <c:pt idx="159">
                  <c:v>-15.802235116160476</c:v>
                </c:pt>
                <c:pt idx="160">
                  <c:v>0.02758549922161809</c:v>
                </c:pt>
                <c:pt idx="161">
                  <c:v>15.471224272100953</c:v>
                </c:pt>
                <c:pt idx="162">
                  <c:v>-0.08971690524928616</c:v>
                </c:pt>
                <c:pt idx="163">
                  <c:v>-14.989346394601524</c:v>
                </c:pt>
              </c:numCache>
            </c:numRef>
          </c:yVal>
          <c:smooth val="1"/>
        </c:ser>
        <c:axId val="54940222"/>
        <c:axId val="24699951"/>
      </c:scatterChart>
      <c:val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9951"/>
        <c:crosses val="autoZero"/>
        <c:crossBetween val="midCat"/>
        <c:dispUnits/>
      </c:valAx>
      <c:valAx>
        <c:axId val="24699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 (3)'!$A$10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(3)'!$B$10:$GJ$10</c:f>
              <c:numCache>
                <c:ptCount val="164"/>
                <c:pt idx="0">
                  <c:v>0</c:v>
                </c:pt>
                <c:pt idx="1">
                  <c:v>15.979541671841423</c:v>
                </c:pt>
                <c:pt idx="2">
                  <c:v>-0.003182596239038998</c:v>
                </c:pt>
                <c:pt idx="3">
                  <c:v>-15.816606412227193</c:v>
                </c:pt>
                <c:pt idx="4">
                  <c:v>0.025330742926335487</c:v>
                </c:pt>
                <c:pt idx="5">
                  <c:v>15.494612407507077</c:v>
                </c:pt>
                <c:pt idx="6">
                  <c:v>-0.08476417059346528</c:v>
                </c:pt>
                <c:pt idx="7">
                  <c:v>-15.021197767921585</c:v>
                </c:pt>
                <c:pt idx="8">
                  <c:v>0.19853096943898285</c:v>
                </c:pt>
                <c:pt idx="9">
                  <c:v>14.407535868248349</c:v>
                </c:pt>
                <c:pt idx="10">
                  <c:v>-0.3818211546861095</c:v>
                </c:pt>
                <c:pt idx="11">
                  <c:v>-13.668004509567023</c:v>
                </c:pt>
                <c:pt idx="12">
                  <c:v>0.6474377963170656</c:v>
                </c:pt>
                <c:pt idx="13">
                  <c:v>12.819760667000574</c:v>
                </c:pt>
                <c:pt idx="14">
                  <c:v>-1.0053421266603095</c:v>
                </c:pt>
                <c:pt idx="15">
                  <c:v>-11.882233795127572</c:v>
                </c:pt>
                <c:pt idx="16">
                  <c:v>1.4622867707889042</c:v>
                </c:pt>
                <c:pt idx="17">
                  <c:v>10.876553144363713</c:v>
                </c:pt>
                <c:pt idx="18">
                  <c:v>-2.0215485422603425</c:v>
                </c:pt>
                <c:pt idx="19">
                  <c:v>-9.824926550187257</c:v>
                </c:pt>
                <c:pt idx="20">
                  <c:v>2.6827691931629936</c:v>
                </c:pt>
                <c:pt idx="21">
                  <c:v>8.749989631160634</c:v>
                </c:pt>
                <c:pt idx="22">
                  <c:v>-3.441909196260917</c:v>
                </c:pt>
                <c:pt idx="23">
                  <c:v>-7.674145226178763</c:v>
                </c:pt>
                <c:pt idx="24">
                  <c:v>4.291316169665302</c:v>
                </c:pt>
                <c:pt idx="25">
                  <c:v>6.618913188902675</c:v>
                </c:pt>
                <c:pt idx="26">
                  <c:v>-5.219906037116184</c:v>
                </c:pt>
                <c:pt idx="27">
                  <c:v>-5.604310329142672</c:v>
                </c:pt>
                <c:pt idx="28">
                  <c:v>6.213451557365664</c:v>
                </c:pt>
                <c:pt idx="29">
                  <c:v>4.648279357135343</c:v>
                </c:pt>
                <c:pt idx="30">
                  <c:v>-7.254969560290512</c:v>
                </c:pt>
                <c:pt idx="31">
                  <c:v>-3.766184175838521</c:v>
                </c:pt>
                <c:pt idx="32">
                  <c:v>8.325195196184334</c:v>
                </c:pt>
                <c:pt idx="33">
                  <c:v>2.9703868248556238</c:v>
                </c:pt>
                <c:pt idx="34">
                  <c:v>-9.40312883104518</c:v>
                </c:pt>
                <c:pt idx="35">
                  <c:v>-2.269918869946307</c:v>
                </c:pt>
                <c:pt idx="36">
                  <c:v>10.466638986491546</c:v>
                </c:pt>
                <c:pt idx="37">
                  <c:v>1.6702571311719223</c:v>
                </c:pt>
                <c:pt idx="38">
                  <c:v>-11.493102996660811</c:v>
                </c:pt>
                <c:pt idx="39">
                  <c:v>-1.1732104394295362</c:v>
                </c:pt>
                <c:pt idx="40">
                  <c:v>12.460065888969327</c:v>
                </c:pt>
                <c:pt idx="41">
                  <c:v>0.7769207035730434</c:v>
                </c:pt>
                <c:pt idx="42">
                  <c:v>-13.345897426670279</c:v>
                </c:pt>
                <c:pt idx="43">
                  <c:v>-0.475978062882832</c:v>
                </c:pt>
                <c:pt idx="44">
                  <c:v>14.130427296192977</c:v>
                </c:pt>
                <c:pt idx="45">
                  <c:v>0.26164639976478926</c:v>
                </c:pt>
                <c:pt idx="46">
                  <c:v>-14.795539079946865</c:v>
                </c:pt>
                <c:pt idx="47">
                  <c:v>-0.12219210243185623</c:v>
                </c:pt>
                <c:pt idx="48">
                  <c:v>15.325704905521887</c:v>
                </c:pt>
                <c:pt idx="49">
                  <c:v>0.04330580063984532</c:v>
                </c:pt>
                <c:pt idx="50">
                  <c:v>-15.708444466764819</c:v>
                </c:pt>
                <c:pt idx="51">
                  <c:v>-0.008603946301015217</c:v>
                </c:pt>
                <c:pt idx="52">
                  <c:v>15.93469441584088</c:v>
                </c:pt>
                <c:pt idx="53">
                  <c:v>0.00019466231842302486</c:v>
                </c:pt>
                <c:pt idx="54">
                  <c:v>-15.999076857594039</c:v>
                </c:pt>
                <c:pt idx="55">
                  <c:v>0.000709687735469695</c:v>
                </c:pt>
                <c:pt idx="56">
                  <c:v>15.900058754670413</c:v>
                </c:pt>
                <c:pt idx="57">
                  <c:v>-0.01315218907036291</c:v>
                </c:pt>
                <c:pt idx="58">
                  <c:v>-15.639997379774362</c:v>
                </c:pt>
                <c:pt idx="59">
                  <c:v>0.05578315483209182</c:v>
                </c:pt>
                <c:pt idx="60">
                  <c:v>15.225070428216135</c:v>
                </c:pt>
                <c:pt idx="61">
                  <c:v>-0.14622406807641708</c:v>
                </c:pt>
                <c:pt idx="62">
                  <c:v>-14.665092923152445</c:v>
                </c:pt>
                <c:pt idx="63">
                  <c:v>0.30046338674378703</c:v>
                </c:pt>
                <c:pt idx="64">
                  <c:v>13.973226499887696</c:v>
                </c:pt>
                <c:pt idx="65">
                  <c:v>-0.5323029348210189</c:v>
                </c:pt>
                <c:pt idx="66">
                  <c:v>-13.165589938562018</c:v>
                </c:pt>
                <c:pt idx="67">
                  <c:v>0.8528720517456039</c:v>
                </c:pt>
                <c:pt idx="68">
                  <c:v>12.260782826008803</c:v>
                </c:pt>
                <c:pt idx="69">
                  <c:v>-1.2702245943520263</c:v>
                </c:pt>
                <c:pt idx="70">
                  <c:v>-11.279336875338375</c:v>
                </c:pt>
                <c:pt idx="71">
                  <c:v>1.789031344916133</c:v>
                </c:pt>
                <c:pt idx="72">
                  <c:v>10.243111634853067</c:v>
                </c:pt>
                <c:pt idx="73">
                  <c:v>-2.4103774529434334</c:v>
                </c:pt>
                <c:pt idx="74">
                  <c:v>-9.174653008797097</c:v>
                </c:pt>
                <c:pt idx="75">
                  <c:v>3.1316713168882977</c:v>
                </c:pt>
                <c:pt idx="76">
                  <c:v>8.096534139451633</c:v>
                </c:pt>
                <c:pt idx="77">
                  <c:v>-3.9466678936550013</c:v>
                </c:pt>
                <c:pt idx="78">
                  <c:v>-7.030698728727609</c:v>
                </c:pt>
                <c:pt idx="79">
                  <c:v>4.8456059132213305</c:v>
                </c:pt>
                <c:pt idx="80">
                  <c:v>5.997826791536379</c:v>
                </c:pt>
                <c:pt idx="81">
                  <c:v>-5.815454980569458</c:v>
                </c:pt>
                <c:pt idx="82">
                  <c:v>-5.0167421354990305</c:v>
                </c:pt>
                <c:pt idx="83">
                  <c:v>6.840265174366844</c:v>
                </c:pt>
                <c:pt idx="84">
                  <c:v>4.1038795733928595</c:v>
                </c:pt>
                <c:pt idx="85">
                  <c:v>-7.901608604825858</c:v>
                </c:pt>
                <c:pt idx="86">
                  <c:v>-3.2728280356126502</c:v>
                </c:pt>
                <c:pt idx="87">
                  <c:v>8.979099568287097</c:v>
                </c:pt>
                <c:pt idx="88">
                  <c:v>2.533963416200025</c:v>
                </c:pt>
                <c:pt idx="89">
                  <c:v>-10.050977519857993</c:v>
                </c:pt>
                <c:pt idx="90">
                  <c:v>-1.8941822291669852</c:v>
                </c:pt>
                <c:pt idx="91">
                  <c:v>11.094735151921315</c:v>
                </c:pt>
                <c:pt idx="92">
                  <c:v>1.3567440563657178</c:v>
                </c:pt>
                <c:pt idx="93">
                  <c:v>-12.087772474753812</c:v>
                </c:pt>
                <c:pt idx="94">
                  <c:v>-0.9212274288603967</c:v>
                </c:pt>
                <c:pt idx="95">
                  <c:v>13.008056988513955</c:v>
                </c:pt>
                <c:pt idx="96">
                  <c:v>0.5836003029278048</c:v>
                </c:pt>
                <c:pt idx="97">
                  <c:v>-13.83476983821966</c:v>
                </c:pt>
                <c:pt idx="98">
                  <c:v>-0.3364027760739548</c:v>
                </c:pt>
                <c:pt idx="99">
                  <c:v>14.548918261131904</c:v>
                </c:pt>
                <c:pt idx="100">
                  <c:v>0.16903624549210772</c:v>
                </c:pt>
                <c:pt idx="101">
                  <c:v>-15.133895656433193</c:v>
                </c:pt>
                <c:pt idx="102">
                  <c:v>-0.06814994666146179</c:v>
                </c:pt>
                <c:pt idx="103">
                  <c:v>15.575972199029449</c:v>
                </c:pt>
                <c:pt idx="104">
                  <c:v>0.018112823292190727</c:v>
                </c:pt>
                <c:pt idx="105">
                  <c:v>-15.86470103399947</c:v>
                </c:pt>
                <c:pt idx="106">
                  <c:v>-0.0015560630354105912</c:v>
                </c:pt>
                <c:pt idx="107">
                  <c:v>15.993227660948861</c:v>
                </c:pt>
                <c:pt idx="108">
                  <c:v>-3.0533554565000984E-05</c:v>
                </c:pt>
                <c:pt idx="109">
                  <c:v>-15.958493069549572</c:v>
                </c:pt>
                <c:pt idx="110">
                  <c:v>0.0056668340232080994</c:v>
                </c:pt>
                <c:pt idx="111">
                  <c:v>15.761324428501933</c:v>
                </c:pt>
                <c:pt idx="112">
                  <c:v>-0.03423487212126988</c:v>
                </c:pt>
                <c:pt idx="113">
                  <c:v>-15.406410560835157</c:v>
                </c:pt>
                <c:pt idx="114">
                  <c:v>0.10383561408577961</c:v>
                </c:pt>
                <c:pt idx="115">
                  <c:v>14.902162953846288</c:v>
                </c:pt>
                <c:pt idx="116">
                  <c:v>-0.2311699132990279</c:v>
                </c:pt>
                <c:pt idx="117">
                  <c:v>-14.260466544455186</c:v>
                </c:pt>
                <c:pt idx="118">
                  <c:v>0.43096283185962214</c:v>
                </c:pt>
                <c:pt idx="119">
                  <c:v>13.49632788341311</c:v>
                </c:pt>
                <c:pt idx="120">
                  <c:v>-0.7154491778496264</c:v>
                </c:pt>
                <c:pt idx="121">
                  <c:v>-12.627431411710266</c:v>
                </c:pt>
                <c:pt idx="122">
                  <c:v>1.0939362299783861</c:v>
                </c:pt>
                <c:pt idx="123">
                  <c:v>11.673617383875595</c:v>
                </c:pt>
                <c:pt idx="124">
                  <c:v>-1.572457254320076</c:v>
                </c:pt>
                <c:pt idx="125">
                  <c:v>-10.656297359903537</c:v>
                </c:pt>
                <c:pt idx="126">
                  <c:v>2.153526633535651</c:v>
                </c:pt>
                <c:pt idx="127">
                  <c:v>9.597825087219448</c:v>
                </c:pt>
                <c:pt idx="128">
                  <c:v>-2.836004312561952</c:v>
                </c:pt>
                <c:pt idx="129">
                  <c:v>-8.52084194827228</c:v>
                </c:pt>
                <c:pt idx="130">
                  <c:v>3.6150739117147253</c:v>
                </c:pt>
                <c:pt idx="131">
                  <c:v>7.447616916590981</c:v>
                </c:pt>
                <c:pt idx="132">
                  <c:v>-4.482335371190566</c:v>
                </c:pt>
                <c:pt idx="133">
                  <c:v>-6.399401121002667</c:v>
                </c:pt>
                <c:pt idx="134">
                  <c:v>5.4260094768716085</c:v>
                </c:pt>
                <c:pt idx="135">
                  <c:v>5.395816659420975</c:v>
                </c:pt>
                <c:pt idx="136">
                  <c:v>-6.4312481837746605</c:v>
                </c:pt>
                <c:pt idx="137">
                  <c:v>-4.454298244244351</c:v>
                </c:pt>
                <c:pt idx="138">
                  <c:v>7.4805414056191575</c:v>
                </c:pt>
                <c:pt idx="139">
                  <c:v>3.5896046334340492</c:v>
                </c:pt>
                <c:pt idx="140">
                  <c:v>-8.554207976305795</c:v>
                </c:pt>
                <c:pt idx="141">
                  <c:v>-2.813414654660661</c:v>
                </c:pt>
                <c:pt idx="142">
                  <c:v>9.630955902359247</c:v>
                </c:pt>
                <c:pt idx="143">
                  <c:v>2.1340200302885917</c:v>
                </c:pt>
                <c:pt idx="144">
                  <c:v>-10.688494893841881</c:v>
                </c:pt>
                <c:pt idx="145">
                  <c:v>-1.5561242380527014</c:v>
                </c:pt>
                <c:pt idx="146">
                  <c:v>11.704182550200189</c:v>
                </c:pt>
                <c:pt idx="147">
                  <c:v>1.0807533871423778</c:v>
                </c:pt>
                <c:pt idx="148">
                  <c:v>-12.655684536333595</c:v>
                </c:pt>
                <c:pt idx="149">
                  <c:v>-0.7052816517588145</c:v>
                </c:pt>
                <c:pt idx="150">
                  <c:v>13.521628644797037</c:v>
                </c:pt>
                <c:pt idx="151">
                  <c:v>0.4235702893516034</c:v>
                </c:pt>
                <c:pt idx="152">
                  <c:v>-14.282232815957459</c:v>
                </c:pt>
                <c:pt idx="153">
                  <c:v>-0.22621578633350953</c:v>
                </c:pt>
                <c:pt idx="154">
                  <c:v>14.919887973771388</c:v>
                </c:pt>
                <c:pt idx="155">
                  <c:v>0.10089932684528562</c:v>
                </c:pt>
                <c:pt idx="156">
                  <c:v>-15.419677906610243</c:v>
                </c:pt>
                <c:pt idx="157">
                  <c:v>-0.03282667262008462</c:v>
                </c:pt>
                <c:pt idx="158">
                  <c:v>15.76982033826313</c:v>
                </c:pt>
                <c:pt idx="159">
                  <c:v>0.005244769360662045</c:v>
                </c:pt>
                <c:pt idx="160">
                  <c:v>-15.962015735268931</c:v>
                </c:pt>
                <c:pt idx="161">
                  <c:v>-1.9042215333961177E-05</c:v>
                </c:pt>
                <c:pt idx="162">
                  <c:v>15.99169320958291</c:v>
                </c:pt>
                <c:pt idx="163">
                  <c:v>-0.0017465180151006053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 (3)'!$A$13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(3)'!$B$13:$GJ$13</c:f>
              <c:numCache>
                <c:ptCount val="164"/>
                <c:pt idx="0">
                  <c:v>0</c:v>
                </c:pt>
                <c:pt idx="1">
                  <c:v>-22.406113102221244</c:v>
                </c:pt>
                <c:pt idx="2">
                  <c:v>-2.6125286401202414</c:v>
                </c:pt>
                <c:pt idx="3">
                  <c:v>66.68473721341532</c:v>
                </c:pt>
                <c:pt idx="4">
                  <c:v>10.361197835773906</c:v>
                </c:pt>
                <c:pt idx="5">
                  <c:v>-109.37837589995723</c:v>
                </c:pt>
                <c:pt idx="6">
                  <c:v>-22.982010810995995</c:v>
                </c:pt>
                <c:pt idx="7">
                  <c:v>149.48262566785743</c:v>
                </c:pt>
                <c:pt idx="8">
                  <c:v>40.04406650854161</c:v>
                </c:pt>
                <c:pt idx="9">
                  <c:v>-186.06978843638055</c:v>
                </c:pt>
                <c:pt idx="10">
                  <c:v>-60.962907044002804</c:v>
                </c:pt>
                <c:pt idx="11">
                  <c:v>218.31625690773294</c:v>
                </c:pt>
                <c:pt idx="12">
                  <c:v>85.01862757138568</c:v>
                </c:pt>
                <c:pt idx="13">
                  <c:v>-245.5267245679029</c:v>
                </c:pt>
                <c:pt idx="14">
                  <c:v>-111.37819323791095</c:v>
                </c:pt>
                <c:pt idx="15">
                  <c:v>267.15448235729</c:v>
                </c:pt>
                <c:pt idx="16">
                  <c:v>139.12127886505974</c:v>
                </c:pt>
                <c:pt idx="17">
                  <c:v>-282.8171838388875</c:v>
                </c:pt>
                <c:pt idx="18">
                  <c:v>-167.26883891341052</c:v>
                </c:pt>
                <c:pt idx="19">
                  <c:v>292.30759940034017</c:v>
                </c:pt>
                <c:pt idx="20">
                  <c:v>194.81353148114138</c:v>
                </c:pt>
                <c:pt idx="21">
                  <c:v>-295.5990334066907</c:v>
                </c:pt>
                <c:pt idx="22">
                  <c:v>-220.75106311744565</c:v>
                </c:pt>
                <c:pt idx="23">
                  <c:v>292.8452415760328</c:v>
                </c:pt>
                <c:pt idx="24">
                  <c:v>244.11149284772395</c:v>
                </c:pt>
                <c:pt idx="25">
                  <c:v>-284.37485417833136</c:v>
                </c:pt>
                <c:pt idx="26">
                  <c:v>-263.98953487730074</c:v>
                </c:pt>
                <c:pt idx="27">
                  <c:v>270.68047880372967</c:v>
                </c:pt>
                <c:pt idx="28">
                  <c:v>279.57292993220904</c:v>
                </c:pt>
                <c:pt idx="29">
                  <c:v>-252.40281926176965</c:v>
                </c:pt>
                <c:pt idx="30">
                  <c:v>-290.1680141762992</c:v>
                </c:pt>
                <c:pt idx="31">
                  <c:v>230.3102996714168</c:v>
                </c:pt>
                <c:pt idx="32">
                  <c:v>295.2217003077384</c:v>
                </c:pt>
                <c:pt idx="33">
                  <c:v>-205.2748203138784</c:v>
                </c:pt>
                <c:pt idx="34">
                  <c:v>-294.33919516209147</c:v>
                </c:pt>
                <c:pt idx="35">
                  <c:v>178.24439013520652</c:v>
                </c:pt>
                <c:pt idx="36">
                  <c:v>287.29690857387675</c:v>
                </c:pt>
                <c:pt idx="37">
                  <c:v>-150.21347628076157</c:v>
                </c:pt>
                <c:pt idx="38">
                  <c:v>-274.0501553800964</c:v>
                </c:pt>
                <c:pt idx="39">
                  <c:v>122.19198079485282</c:v>
                </c:pt>
                <c:pt idx="40">
                  <c:v>254.73541178241192</c:v>
                </c:pt>
                <c:pt idx="41">
                  <c:v>-95.17379649073247</c:v>
                </c:pt>
                <c:pt idx="42">
                  <c:v>-229.66705394029276</c:v>
                </c:pt>
                <c:pt idx="43">
                  <c:v>70.10590670685134</c:v>
                </c:pt>
                <c:pt idx="44">
                  <c:v>199.32867554234724</c:v>
                </c:pt>
                <c:pt idx="45">
                  <c:v>-47.858976826400415</c:v>
                </c:pt>
                <c:pt idx="46">
                  <c:v>-164.359247025769</c:v>
                </c:pt>
                <c:pt idx="47">
                  <c:v>29.200339564602654</c:v>
                </c:pt>
                <c:pt idx="48">
                  <c:v>125.53453700344471</c:v>
                </c:pt>
                <c:pt idx="49">
                  <c:v>-14.770202527909326</c:v>
                </c:pt>
                <c:pt idx="50">
                  <c:v>-83.74436147986646</c:v>
                </c:pt>
                <c:pt idx="51">
                  <c:v>5.061807672365087</c:v>
                </c:pt>
                <c:pt idx="52">
                  <c:v>39.966354149539065</c:v>
                </c:pt>
                <c:pt idx="53">
                  <c:v>-0.4061510638359981</c:v>
                </c:pt>
                <c:pt idx="54">
                  <c:v>4.762942435784549</c:v>
                </c:pt>
                <c:pt idx="55">
                  <c:v>0.9617314835894224</c:v>
                </c:pt>
                <c:pt idx="56">
                  <c:v>-49.37878303308668</c:v>
                </c:pt>
                <c:pt idx="57">
                  <c:v>-6.709642212661761</c:v>
                </c:pt>
                <c:pt idx="58">
                  <c:v>92.819786390162</c:v>
                </c:pt>
                <c:pt idx="59">
                  <c:v>17.45415649082359</c:v>
                </c:pt>
                <c:pt idx="60">
                  <c:v>-134.05939928478617</c:v>
                </c:pt>
                <c:pt idx="61">
                  <c:v>-32.82878869886646</c:v>
                </c:pt>
                <c:pt idx="62">
                  <c:v>172.13629790405383</c:v>
                </c:pt>
                <c:pt idx="63">
                  <c:v>52.307645415670436</c:v>
                </c:pt>
                <c:pt idx="64">
                  <c:v>-206.18279907678354</c:v>
                </c:pt>
                <c:pt idx="65">
                  <c:v>-75.2217182965071</c:v>
                </c:pt>
                <c:pt idx="66">
                  <c:v>235.45041479328756</c:v>
                </c:pt>
                <c:pt idx="67">
                  <c:v>100.77961917440597</c:v>
                </c:pt>
                <c:pt idx="68">
                  <c:v>-259.33177089420013</c:v>
                </c:pt>
                <c:pt idx="69">
                  <c:v>-128.09212154380765</c:v>
                </c:pt>
                <c:pt idx="70">
                  <c:v>277.378222105558</c:v>
                </c:pt>
                <c:pt idx="71">
                  <c:v>156.19975581816863</c:v>
                </c:pt>
                <c:pt idx="72">
                  <c:v>-289.3126273327608</c:v>
                </c:pt>
                <c:pt idx="73">
                  <c:v>-184.1026120372777</c:v>
                </c:pt>
                <c:pt idx="74">
                  <c:v>295.0368972673022</c:v>
                </c:pt>
                <c:pt idx="75">
                  <c:v>210.7914359064379</c:v>
                </c:pt>
                <c:pt idx="76">
                  <c:v>-294.63408637078624</c:v>
                </c:pt>
                <c:pt idx="77">
                  <c:v>-235.27906425515772</c:v>
                </c:pt>
                <c:pt idx="78">
                  <c:v>288.3649682808037</c:v>
                </c:pt>
                <c:pt idx="79">
                  <c:v>256.63123542688453</c:v>
                </c:pt>
                <c:pt idx="80">
                  <c:v>-276.65920251940565</c:v>
                </c:pt>
                <c:pt idx="81">
                  <c:v>-273.99582907812004</c:v>
                </c:pt>
                <c:pt idx="82">
                  <c:v>260.1013659070629</c:v>
                </c:pt>
                <c:pt idx="83">
                  <c:v>286.62963779472454</c:v>
                </c:pt>
                <c:pt idx="84">
                  <c:v>-239.412279224522</c:v>
                </c:pt>
                <c:pt idx="85">
                  <c:v>-293.92184835812077</c:v>
                </c:pt>
                <c:pt idx="86">
                  <c:v>215.42620361000934</c:v>
                </c:pt>
                <c:pt idx="87">
                  <c:v>295.41351110516507</c:v>
                </c:pt>
                <c:pt idx="88">
                  <c:v>-189.0646075220403</c:v>
                </c:pt>
                <c:pt idx="89">
                  <c:v>-290.812398542039</c:v>
                </c:pt>
                <c:pt idx="90">
                  <c:v>161.30730996998236</c:v>
                </c:pt>
                <c:pt idx="91">
                  <c:v>280.0027954370237</c:v>
                </c:pt>
                <c:pt idx="92">
                  <c:v>-133.1618859044068</c:v>
                </c:pt>
                <c:pt idx="93">
                  <c:v>-263.04991770991313</c:v>
                </c:pt>
                <c:pt idx="94">
                  <c:v>105.6322727119141</c:v>
                </c:pt>
                <c:pt idx="95">
                  <c:v>240.19882180792246</c:v>
                </c:pt>
                <c:pt idx="96">
                  <c:v>-79.68754105041646</c:v>
                </c:pt>
                <c:pt idx="97">
                  <c:v>-211.86783487587707</c:v>
                </c:pt>
                <c:pt idx="98">
                  <c:v>56.23178804749403</c:v>
                </c:pt>
                <c:pt idx="99">
                  <c:v>178.63670372879014</c:v>
                </c:pt>
                <c:pt idx="100">
                  <c:v>-36.07607632667856</c:v>
                </c:pt>
                <c:pt idx="101">
                  <c:v>-141.22982228227218</c:v>
                </c:pt>
                <c:pt idx="102">
                  <c:v>19.913279483305573</c:v>
                </c:pt>
                <c:pt idx="103">
                  <c:v>100.49504774052433</c:v>
                </c:pt>
                <c:pt idx="104">
                  <c:v>-8.29660542809071</c:v>
                </c:pt>
                <c:pt idx="105">
                  <c:v>-57.37875086983105</c:v>
                </c:pt>
                <c:pt idx="106">
                  <c:v>1.6224561852908388</c:v>
                </c:pt>
                <c:pt idx="107">
                  <c:v>12.897860962553894</c:v>
                </c:pt>
                <c:pt idx="108">
                  <c:v>-0.11814972926009226</c:v>
                </c:pt>
                <c:pt idx="109">
                  <c:v>31.890241907461835</c:v>
                </c:pt>
                <c:pt idx="110">
                  <c:v>3.8348803422220734</c:v>
                </c:pt>
                <c:pt idx="111">
                  <c:v>-75.9190688395981</c:v>
                </c:pt>
                <c:pt idx="112">
                  <c:v>-12.646133343958445</c:v>
                </c:pt>
                <c:pt idx="113">
                  <c:v>118.14464199159019</c:v>
                </c:pt>
                <c:pt idx="114">
                  <c:v>26.25160280081011</c:v>
                </c:pt>
                <c:pt idx="115">
                  <c:v>-157.57642760742553</c:v>
                </c:pt>
                <c:pt idx="116">
                  <c:v>-44.18649208931269</c:v>
                </c:pt>
                <c:pt idx="117">
                  <c:v>193.30663842626575</c:v>
                </c:pt>
                <c:pt idx="118">
                  <c:v>65.83591213694997</c:v>
                </c:pt>
                <c:pt idx="119">
                  <c:v>-224.5370116264929</c:v>
                </c:pt>
                <c:pt idx="120">
                  <c:v>-90.45393584423769</c:v>
                </c:pt>
                <c:pt idx="121">
                  <c:v>250.60224573622313</c:v>
                </c:pt>
                <c:pt idx="122">
                  <c:v>117.18672439648309</c:v>
                </c:pt>
                <c:pt idx="123">
                  <c:v>-270.9893822138163</c:v>
                </c:pt>
                <c:pt idx="124">
                  <c:v>-145.0990162738183</c:v>
                </c:pt>
                <c:pt idx="125">
                  <c:v>285.35254153717517</c:v>
                </c:pt>
                <c:pt idx="126">
                  <c:v>173.20316659013093</c:v>
                </c:pt>
                <c:pt idx="127">
                  <c:v>-293.52256583761397</c:v>
                </c:pt>
                <c:pt idx="128">
                  <c:v>-200.4898460957362</c:v>
                </c:pt>
                <c:pt idx="129">
                  <c:v>295.51127601833247</c:v>
                </c:pt>
                <c:pt idx="130">
                  <c:v>225.95945816347162</c:v>
                </c:pt>
                <c:pt idx="131">
                  <c:v>-291.5102161348684</c:v>
                </c:pt>
                <c:pt idx="132">
                  <c:v>-248.65330990628502</c:v>
                </c:pt>
                <c:pt idx="133">
                  <c:v>281.8839265376035</c:v>
                </c:pt>
                <c:pt idx="134">
                  <c:v>267.68358092596156</c:v>
                </c:pt>
                <c:pt idx="135">
                  <c:v>-267.1579547177968</c:v>
                </c:pt>
                <c:pt idx="136">
                  <c:v>-282.26116984284624</c:v>
                </c:pt>
                <c:pt idx="137">
                  <c:v>248.00197383131996</c:v>
                </c:pt>
                <c:pt idx="138">
                  <c:v>291.72056358348493</c:v>
                </c:pt>
                <c:pt idx="139">
                  <c:v>-225.2085285671727</c:v>
                </c:pt>
                <c:pt idx="140">
                  <c:v>-295.5409654222888</c:v>
                </c:pt>
                <c:pt idx="141">
                  <c:v>199.6680617971747</c:v>
                </c:pt>
                <c:pt idx="142">
                  <c:v>293.36303219776863</c:v>
                </c:pt>
                <c:pt idx="143">
                  <c:v>-172.34098919284492</c:v>
                </c:pt>
                <c:pt idx="144">
                  <c:v>-285.00070544993383</c:v>
                </c:pt>
                <c:pt idx="145">
                  <c:v>144.22767924240594</c:v>
                </c:pt>
                <c:pt idx="146">
                  <c:v>270.4477713399235</c:v>
                </c:pt>
                <c:pt idx="147">
                  <c:v>-116.33726008186544</c:v>
                </c:pt>
                <c:pt idx="148">
                  <c:v>-249.87894551915448</c:v>
                </c:pt>
                <c:pt idx="149">
                  <c:v>89.65621031042892</c:v>
                </c:pt>
                <c:pt idx="150">
                  <c:v>223.645446673738</c:v>
                </c:pt>
                <c:pt idx="151">
                  <c:v>-65.11769739765248</c:v>
                </c:pt>
                <c:pt idx="152">
                  <c:v>-192.26519114966882</c:v>
                </c:pt>
                <c:pt idx="153">
                  <c:v>43.57260421123348</c:v>
                </c:pt>
                <c:pt idx="154">
                  <c:v>156.4079056999581</c:v>
                </c:pt>
                <c:pt idx="155">
                  <c:v>-25.763132307544257</c:v>
                </c:pt>
                <c:pt idx="156">
                  <c:v>-116.87561094493869</c:v>
                </c:pt>
                <c:pt idx="157">
                  <c:v>12.29979152158806</c:v>
                </c:pt>
                <c:pt idx="158">
                  <c:v>74.5790698380602</c:v>
                </c:pt>
                <c:pt idx="159">
                  <c:v>-3.6424814921992485</c:v>
                </c:pt>
                <c:pt idx="160">
                  <c:v>-30.510918942359265</c:v>
                </c:pt>
                <c:pt idx="161">
                  <c:v>0.08624524459132937</c:v>
                </c:pt>
                <c:pt idx="162">
                  <c:v>-14.283698134893418</c:v>
                </c:pt>
                <c:pt idx="163">
                  <c:v>-1.7521316702320342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 (3)'!$A$19</c:f>
              <c:strCache>
                <c:ptCount val="1"/>
                <c:pt idx="0">
                  <c:v>xtt=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(3)'!$B$19:$GJ$19</c:f>
              <c:numCache>
                <c:ptCount val="164"/>
                <c:pt idx="0">
                  <c:v>0</c:v>
                </c:pt>
                <c:pt idx="1">
                  <c:v>-12251.34314357461</c:v>
                </c:pt>
                <c:pt idx="2">
                  <c:v>-1427.2702471414625</c:v>
                </c:pt>
                <c:pt idx="3">
                  <c:v>11959.719747021838</c:v>
                </c:pt>
                <c:pt idx="4">
                  <c:v>2805.9512267034547</c:v>
                </c:pt>
                <c:pt idx="5">
                  <c:v>-11385.118717880076</c:v>
                </c:pt>
                <c:pt idx="6">
                  <c:v>-4088.9583262886035</c:v>
                </c:pt>
                <c:pt idx="7">
                  <c:v>10544.567785668554</c:v>
                </c:pt>
                <c:pt idx="8">
                  <c:v>5232.170108107962</c:v>
                </c:pt>
                <c:pt idx="9">
                  <c:v>-9462.95712396914</c:v>
                </c:pt>
                <c:pt idx="10">
                  <c:v>-6195.795969963805</c:v>
                </c:pt>
                <c:pt idx="11">
                  <c:v>8172.280009206582</c:v>
                </c:pt>
                <c:pt idx="12">
                  <c:v>6945.611007963231</c:v>
                </c:pt>
                <c:pt idx="13">
                  <c:v>-6710.656904087062</c:v>
                </c:pt>
                <c:pt idx="14">
                  <c:v>-7454.020208567061</c:v>
                </c:pt>
                <c:pt idx="15">
                  <c:v>5121.1728392991745</c:v>
                </c:pt>
                <c:pt idx="16">
                  <c:v>7700.919325014411</c:v>
                </c:pt>
                <c:pt idx="17">
                  <c:v>-3450.563681485877</c:v>
                </c:pt>
                <c:pt idx="18">
                  <c:v>-7674.326020513952</c:v>
                </c:pt>
                <c:pt idx="19">
                  <c:v>1747.7915001012145</c:v>
                </c:pt>
                <c:pt idx="20">
                  <c:v>7370.761897148395</c:v>
                </c:pt>
                <c:pt idx="21">
                  <c:v>-62.55263895236703</c:v>
                </c:pt>
                <c:pt idx="22">
                  <c:v>-6795.373659704768</c:v>
                </c:pt>
                <c:pt idx="23">
                  <c:v>-1556.235843904796</c:v>
                </c:pt>
                <c:pt idx="24">
                  <c:v>5961.789653944468</c:v>
                </c:pt>
                <c:pt idx="25">
                  <c:v>3061.925044708478</c:v>
                </c:pt>
                <c:pt idx="26">
                  <c:v>-4891.716124459956</c:v>
                </c:pt>
                <c:pt idx="27">
                  <c:v>-4411.552826747595</c:v>
                </c:pt>
                <c:pt idx="28">
                  <c:v>3614.285509996637</c:v>
                </c:pt>
                <c:pt idx="29">
                  <c:v>5567.14876734968</c:v>
                </c:pt>
                <c:pt idx="30">
                  <c:v>-2165.1766897814337</c:v>
                </c:pt>
                <c:pt idx="31">
                  <c:v>-6496.8855126487115</c:v>
                </c:pt>
                <c:pt idx="32">
                  <c:v>585.534080376312</c:v>
                </c:pt>
                <c:pt idx="33">
                  <c:v>7176.041319804272</c:v>
                </c:pt>
                <c:pt idx="34">
                  <c:v>1079.281355082365</c:v>
                </c:pt>
                <c:pt idx="35">
                  <c:v>-7587.74435093106</c:v>
                </c:pt>
                <c:pt idx="36">
                  <c:v>-2781.0709734149314</c:v>
                </c:pt>
                <c:pt idx="37">
                  <c:v>7723.475968892775</c:v>
                </c:pt>
                <c:pt idx="38">
                  <c:v>4470.265001955293</c:v>
                </c:pt>
                <c:pt idx="39">
                  <c:v>-7583.31766755838</c:v>
                </c:pt>
                <c:pt idx="40">
                  <c:v>-6097.431893460726</c:v>
                </c:pt>
                <c:pt idx="41">
                  <c:v>7175.934122022743</c:v>
                </c:pt>
                <c:pt idx="42">
                  <c:v>7614.784292071932</c:v>
                </c:pt>
                <c:pt idx="43">
                  <c:v>-6518.292927161096</c:v>
                </c:pt>
                <c:pt idx="44">
                  <c:v>-8977.635517924344</c:v>
                </c:pt>
                <c:pt idx="45">
                  <c:v>5635.129658181729</c:v>
                </c:pt>
                <c:pt idx="46">
                  <c:v>10145.761990373903</c:v>
                </c:pt>
                <c:pt idx="47">
                  <c:v>-4558.174687560776</c:v>
                </c:pt>
                <c:pt idx="48">
                  <c:v>-11084.629887313447</c:v>
                </c:pt>
                <c:pt idx="49">
                  <c:v>3325.1654899946716</c:v>
                </c:pt>
                <c:pt idx="50">
                  <c:v>11766.448492605354</c:v>
                </c:pt>
                <c:pt idx="51">
                  <c:v>-1978.6747373100652</c:v>
                </c:pt>
                <c:pt idx="52">
                  <c:v>-12171.017988028761</c:v>
                </c:pt>
                <c:pt idx="53">
                  <c:v>564.7901274142171</c:v>
                </c:pt>
                <c:pt idx="54">
                  <c:v>12286.345737898857</c:v>
                </c:pt>
                <c:pt idx="55">
                  <c:v>868.3135674385267</c:v>
                </c:pt>
                <c:pt idx="56">
                  <c:v>-12109.012200994166</c:v>
                </c:pt>
                <c:pt idx="57">
                  <c:v>-2271.8664466197106</c:v>
                </c:pt>
                <c:pt idx="58">
                  <c:v>11644.275268617115</c:v>
                </c:pt>
                <c:pt idx="59">
                  <c:v>3598.0136748469777</c:v>
                </c:pt>
                <c:pt idx="60">
                  <c:v>-10905.909834815138</c:v>
                </c:pt>
                <c:pt idx="61">
                  <c:v>-4801.297618258766</c:v>
                </c:pt>
                <c:pt idx="62">
                  <c:v>9915.787509799975</c:v>
                </c:pt>
                <c:pt idx="63">
                  <c:v>5840.0664768135475</c:v>
                </c:pt>
                <c:pt idx="64">
                  <c:v>-8703.209342223214</c:v>
                </c:pt>
                <c:pt idx="65">
                  <c:v>-6677.7662182920885</c:v>
                </c:pt>
                <c:pt idx="66">
                  <c:v>7304.011976602919</c:v>
                </c:pt>
                <c:pt idx="67">
                  <c:v>7284.076193489407</c:v>
                </c:pt>
                <c:pt idx="68">
                  <c:v>-5759.47460732175</c:v>
                </c:pt>
                <c:pt idx="69">
                  <c:v>-7635.853600028824</c:v>
                </c:pt>
                <c:pt idx="70">
                  <c:v>4115.0601878587295</c:v>
                </c:pt>
                <c:pt idx="71">
                  <c:v>7717.857816986781</c:v>
                </c:pt>
                <c:pt idx="72">
                  <c:v>-2419.0294265627176</c:v>
                </c:pt>
                <c:pt idx="73">
                  <c:v>-7523.232374883606</c:v>
                </c:pt>
                <c:pt idx="74">
                  <c:v>720.9699929895596</c:v>
                </c:pt>
                <c:pt idx="75">
                  <c:v>7053.7297490877845</c:v>
                </c:pt>
                <c:pt idx="76">
                  <c:v>929.7140475935707</c:v>
                </c:pt>
                <c:pt idx="77">
                  <c:v>-6319.672041956576</c:v>
                </c:pt>
                <c:pt idx="78">
                  <c:v>-2485.306338900427</c:v>
                </c:pt>
                <c:pt idx="79">
                  <c:v>5339.648708853008</c:v>
                </c:pt>
                <c:pt idx="80">
                  <c:v>3901.2298455941223</c:v>
                </c:pt>
                <c:pt idx="81">
                  <c:v>-4139.960537787924</c:v>
                </c:pt>
                <c:pt idx="82">
                  <c:v>-5137.401550918528</c:v>
                </c:pt>
                <c:pt idx="83">
                  <c:v>2753.826865163386</c:v>
                </c:pt>
                <c:pt idx="84">
                  <c:v>6159.448788954856</c:v>
                </c:pt>
                <c:pt idx="85">
                  <c:v>-1220.380262899515</c:v>
                </c:pt>
                <c:pt idx="86">
                  <c:v>-6939.750000327852</c:v>
                </c:pt>
                <c:pt idx="87">
                  <c:v>-416.5205570086405</c:v>
                </c:pt>
                <c:pt idx="88">
                  <c:v>7458.268079484111</c:v>
                </c:pt>
                <c:pt idx="89">
                  <c:v>2109.62330512899</c:v>
                </c:pt>
                <c:pt idx="90">
                  <c:v>-7703.150835653525</c:v>
                </c:pt>
                <c:pt idx="91">
                  <c:v>-3809.719371722337</c:v>
                </c:pt>
                <c:pt idx="92">
                  <c:v>7671.080223689518</c:v>
                </c:pt>
                <c:pt idx="93">
                  <c:v>5467.1417968461255</c:v>
                </c:pt>
                <c:pt idx="94">
                  <c:v>-7367.359696681471</c:v>
                </c:pt>
                <c:pt idx="95">
                  <c:v>-7033.278109886632</c:v>
                </c:pt>
                <c:pt idx="96">
                  <c:v>6805.737053861245</c:v>
                </c:pt>
                <c:pt idx="97">
                  <c:v>8462.051736768584</c:v>
                </c:pt>
                <c:pt idx="98">
                  <c:v>-6007.968259222513</c:v>
                </c:pt>
                <c:pt idx="99">
                  <c:v>-9711.326632748305</c:v>
                </c:pt>
                <c:pt idx="100">
                  <c:v>5003.135640316101</c:v>
                </c:pt>
                <c:pt idx="101">
                  <c:v>10744.19214683814</c:v>
                </c:pt>
                <c:pt idx="102">
                  <c:v>-3826.7413998974134</c:v>
                </c:pt>
                <c:pt idx="103">
                  <c:v>-11530.088788635805</c:v>
                </c:pt>
                <c:pt idx="104">
                  <c:v>2519.60425508585</c:v>
                </c:pt>
                <c:pt idx="105">
                  <c:v>12045.740437423623</c:v>
                </c:pt>
                <c:pt idx="106">
                  <c:v>-1126.593048691248</c:v>
                </c:pt>
                <c:pt idx="107">
                  <c:v>-12275.86445775758</c:v>
                </c:pt>
                <c:pt idx="108">
                  <c:v>-304.7638292985671</c:v>
                </c:pt>
                <c:pt idx="109">
                  <c:v>12213.637983966546</c:v>
                </c:pt>
                <c:pt idx="110">
                  <c:v>1725.7505683120335</c:v>
                </c:pt>
                <c:pt idx="111">
                  <c:v>-11860.906099848933</c:v>
                </c:pt>
                <c:pt idx="112">
                  <c:v>-3087.9724724152334</c:v>
                </c:pt>
                <c:pt idx="113">
                  <c:v>11228.12554082319</c:v>
                </c:pt>
                <c:pt idx="114">
                  <c:v>4344.854649564902</c:v>
                </c:pt>
                <c:pt idx="115">
                  <c:v>-10334.045641909237</c:v>
                </c:pt>
                <c:pt idx="116">
                  <c:v>-5453.084901864499</c:v>
                </c:pt>
                <c:pt idx="117">
                  <c:v>9205.136298264315</c:v>
                </c:pt>
                <c:pt idx="118">
                  <c:v>6373.956572833975</c:v>
                </c:pt>
                <c:pt idx="119">
                  <c:v>-7874.780449257259</c:v>
                </c:pt>
                <c:pt idx="120">
                  <c:v>-7074.57017187644</c:v>
                </c:pt>
                <c:pt idx="121">
                  <c:v>6382.255805089748</c:v>
                </c:pt>
                <c:pt idx="122">
                  <c:v>7528.856921591387</c:v>
                </c:pt>
                <c:pt idx="123">
                  <c:v>-4771.5369860315695</c:v>
                </c:pt>
                <c:pt idx="124">
                  <c:v>-7718.392827877935</c:v>
                </c:pt>
                <c:pt idx="125">
                  <c:v>3089.954740881175</c:v>
                </c:pt>
                <c:pt idx="126">
                  <c:v>7632.9782888560885</c:v>
                </c:pt>
                <c:pt idx="127">
                  <c:v>-1386.7532849767788</c:v>
                </c:pt>
                <c:pt idx="128">
                  <c:v>-7270.965440017959</c:v>
                </c:pt>
                <c:pt idx="129">
                  <c:v>-288.41008496534323</c:v>
                </c:pt>
                <c:pt idx="130">
                  <c:v>6639.323159775356</c:v>
                </c:pt>
                <c:pt idx="131">
                  <c:v>1886.9771771628884</c:v>
                </c:pt>
                <c:pt idx="132">
                  <c:v>-5753.4376950642445</c:v>
                </c:pt>
                <c:pt idx="133">
                  <c:v>-3362.9666117017805</c:v>
                </c:pt>
                <c:pt idx="134">
                  <c:v>4636.654964813654</c:v>
                </c:pt>
                <c:pt idx="135">
                  <c:v>4674.371826267648</c:v>
                </c:pt>
                <c:pt idx="136">
                  <c:v>-3319.578511881079</c:v>
                </c:pt>
                <c:pt idx="137">
                  <c:v>-5784.436602330206</c:v>
                </c:pt>
                <c:pt idx="138">
                  <c:v>1839.144559168051</c:v>
                </c:pt>
                <c:pt idx="139">
                  <c:v>6662.769086855304</c:v>
                </c:pt>
                <c:pt idx="140">
                  <c:v>-237.5024538253083</c:v>
                </c:pt>
                <c:pt idx="141">
                  <c:v>-7286.2602330222435</c:v>
                </c:pt>
                <c:pt idx="142">
                  <c:v>-1439.26525437907</c:v>
                </c:pt>
                <c:pt idx="143">
                  <c:v>7639.778575261053</c:v>
                </c:pt>
                <c:pt idx="144">
                  <c:v>3142.5439409182673</c:v>
                </c:pt>
                <c:pt idx="145">
                  <c:v>-7716.620105692119</c:v>
                </c:pt>
                <c:pt idx="146">
                  <c:v>-4822.666366553397</c:v>
                </c:pt>
                <c:pt idx="147">
                  <c:v>7518.69952091086</c:v>
                </c:pt>
                <c:pt idx="148">
                  <c:v>6430.4251939705255</c:v>
                </c:pt>
                <c:pt idx="149">
                  <c:v>-7056.477030267179</c:v>
                </c:pt>
                <c:pt idx="150">
                  <c:v>-7918.572270275789</c:v>
                </c:pt>
                <c:pt idx="151">
                  <c:v>6348.623016724837</c:v>
                </c:pt>
                <c:pt idx="152">
                  <c:v>9243.258787003542</c:v>
                </c:pt>
                <c:pt idx="153">
                  <c:v>-5421.430870989169</c:v>
                </c:pt>
                <c:pt idx="154">
                  <c:v>-10365.372236888466</c:v>
                </c:pt>
                <c:pt idx="155">
                  <c:v>4307.996032956506</c:v>
                </c:pt>
                <c:pt idx="156">
                  <c:v>11251.729244111477</c:v>
                </c:pt>
                <c:pt idx="157">
                  <c:v>-3047.186435444661</c:v>
                </c:pt>
                <c:pt idx="158">
                  <c:v>-11876.087755366056</c:v>
                </c:pt>
                <c:pt idx="159">
                  <c:v>1682.4359343087776</c:v>
                </c:pt>
                <c:pt idx="160">
                  <c:v>12219.947607845079</c:v>
                </c:pt>
                <c:pt idx="161">
                  <c:v>-260.3977307647824</c:v>
                </c:pt>
                <c:pt idx="162">
                  <c:v>-12273.114967814457</c:v>
                </c:pt>
                <c:pt idx="163">
                  <c:v>-1170.5009200070097</c:v>
                </c:pt>
              </c:numCache>
            </c:numRef>
          </c:val>
          <c:smooth val="0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72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ускорений "Пропеллер от Карлсона"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 (3)'!$A$14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 (3)'!$B$13:$GJ$13</c:f>
              <c:numCache>
                <c:ptCount val="164"/>
                <c:pt idx="0">
                  <c:v>19.244613234497812</c:v>
                </c:pt>
                <c:pt idx="1">
                  <c:v>-139.33364442697655</c:v>
                </c:pt>
                <c:pt idx="2">
                  <c:v>-35.19957587876122</c:v>
                </c:pt>
                <c:pt idx="3">
                  <c:v>176.92144711930544</c:v>
                </c:pt>
                <c:pt idx="4">
                  <c:v>55.17750620670885</c:v>
                </c:pt>
                <c:pt idx="5">
                  <c:v>-210.37175806312132</c:v>
                </c:pt>
                <c:pt idx="6">
                  <c:v>-78.49180840381233</c:v>
                </c:pt>
                <c:pt idx="7">
                  <c:v>238.9537072806658</c:v>
                </c:pt>
                <c:pt idx="8">
                  <c:v>104.33657123726871</c:v>
                </c:pt>
                <c:pt idx="9">
                  <c:v>-262.08014644022177</c:v>
                </c:pt>
                <c:pt idx="10">
                  <c:v>-131.81156202740425</c:v>
                </c:pt>
                <c:pt idx="11">
                  <c:v>279.32464712323656</c:v>
                </c:pt>
                <c:pt idx="12">
                  <c:v>159.9501665369218</c:v>
                </c:pt>
                <c:pt idx="13">
                  <c:v>-290.4335988189069</c:v>
                </c:pt>
                <c:pt idx="14">
                  <c:v>-187.7494178738186</c:v>
                </c:pt>
                <c:pt idx="15">
                  <c:v>295.3330394314495</c:v>
                </c:pt>
                <c:pt idx="16">
                  <c:v>214.2011933378293</c:v>
                </c:pt>
                <c:pt idx="17">
                  <c:v>-294.1300123132577</c:v>
                </c:pt>
                <c:pt idx="18">
                  <c:v>-238.3236221863555</c:v>
                </c:pt>
                <c:pt idx="19">
                  <c:v>287.10841136247524</c:v>
                </c:pt>
                <c:pt idx="20">
                  <c:v>259.1917406557497</c:v>
                </c:pt>
                <c:pt idx="21">
                  <c:v>-274.71944441611487</c:v>
                </c:pt>
                <c:pt idx="22">
                  <c:v>-275.966453451466</c:v>
                </c:pt>
                <c:pt idx="23">
                  <c:v>257.5670098640189</c:v>
                </c:pt>
                <c:pt idx="24">
                  <c:v>287.9209126159453</c:v>
                </c:pt>
                <c:pt idx="25">
                  <c:v>-236.38843706146926</c:v>
                </c:pt>
                <c:pt idx="26">
                  <c:v>-294.4635036136895</c:v>
                </c:pt>
                <c:pt idx="27">
                  <c:v>212.03118296272734</c:v>
                </c:pt>
                <c:pt idx="28">
                  <c:v>295.1567322220084</c:v>
                </c:pt>
                <c:pt idx="29">
                  <c:v>-185.42620109089955</c:v>
                </c:pt>
                <c:pt idx="30">
                  <c:v>-289.731431206825</c:v>
                </c:pt>
                <c:pt idx="31">
                  <c:v>157.55880071365263</c:v>
                </c:pt>
                <c:pt idx="32">
                  <c:v>278.0958489560818</c:v>
                </c:pt>
                <c:pt idx="33">
                  <c:v>-129.43789079390226</c:v>
                </c:pt>
                <c:pt idx="34">
                  <c:v>-260.3393388540131</c:v>
                </c:pt>
                <c:pt idx="35">
                  <c:v>102.06455258130015</c:v>
                </c:pt>
                <c:pt idx="36">
                  <c:v>236.73053341217596</c:v>
                </c:pt>
                <c:pt idx="37">
                  <c:v>-76.40090509506557</c:v>
                </c:pt>
                <c:pt idx="38">
                  <c:v>-207.71005596791443</c:v>
                </c:pt>
                <c:pt idx="39">
                  <c:v>53.34021859777685</c:v>
                </c:pt>
                <c:pt idx="40">
                  <c:v>173.87798994901274</c:v>
                </c:pt>
                <c:pt idx="41">
                  <c:v>-33.67919275400851</c:v>
                </c:pt>
                <c:pt idx="42">
                  <c:v>-135.9764861650021</c:v>
                </c:pt>
                <c:pt idx="43">
                  <c:v>18.093249683949914</c:v>
                </c:pt>
                <c:pt idx="44">
                  <c:v>94.86803740708949</c:v>
                </c:pt>
                <c:pt idx="45">
                  <c:v>-7.115599597090661</c:v>
                </c:pt>
                <c:pt idx="46">
                  <c:v>-51.510082262944636</c:v>
                </c:pt>
                <c:pt idx="47">
                  <c:v>1.1207209588015032</c:v>
                </c:pt>
                <c:pt idx="48">
                  <c:v>6.92671241778807</c:v>
                </c:pt>
                <c:pt idx="49">
                  <c:v>-0.3127617481482837</c:v>
                </c:pt>
                <c:pt idx="50">
                  <c:v>37.821653620950364</c:v>
                </c:pt>
                <c:pt idx="51">
                  <c:v>4.719217455597957</c:v>
                </c:pt>
                <c:pt idx="52">
                  <c:v>-81.66970518736338</c:v>
                </c:pt>
                <c:pt idx="53">
                  <c:v>-14.190079666561637</c:v>
                </c:pt>
                <c:pt idx="54">
                  <c:v>123.57882339150014</c:v>
                </c:pt>
                <c:pt idx="55">
                  <c:v>28.402481336810432</c:v>
                </c:pt>
                <c:pt idx="56">
                  <c:v>-162.56785063737482</c:v>
                </c:pt>
                <c:pt idx="57">
                  <c:v>-46.87069632629999</c:v>
                </c:pt>
                <c:pt idx="58">
                  <c:v>197.7421069681129</c:v>
                </c:pt>
                <c:pt idx="59">
                  <c:v>68.96118658096103</c:v>
                </c:pt>
                <c:pt idx="60">
                  <c:v>-228.31976814917283</c:v>
                </c:pt>
                <c:pt idx="61">
                  <c:v>-93.91223556606299</c:v>
                </c:pt>
                <c:pt idx="62">
                  <c:v>253.65480116118187</c:v>
                </c:pt>
                <c:pt idx="63">
                  <c:v>120.85756590074716</c:v>
                </c:pt>
                <c:pt idx="64">
                  <c:v>-273.2557581546476</c:v>
                </c:pt>
                <c:pt idx="65">
                  <c:v>-148.8532169293749</c:v>
                </c:pt>
                <c:pt idx="66">
                  <c:v>286.79985669257877</c:v>
                </c:pt>
                <c:pt idx="67">
                  <c:v>176.90685793484747</c:v>
                </c:pt>
                <c:pt idx="68">
                  <c:v>-294.1419183917367</c:v>
                </c:pt>
                <c:pt idx="69">
                  <c:v>-204.00863791606022</c:v>
                </c:pt>
                <c:pt idx="70">
                  <c:v>295.3178954504345</c:v>
                </c:pt>
                <c:pt idx="71">
                  <c:v>229.16262560699064</c:v>
                </c:pt>
                <c:pt idx="72">
                  <c:v>-290.54288020124056</c:v>
                </c:pt>
                <c:pt idx="73">
                  <c:v>-251.4178751560641</c:v>
                </c:pt>
                <c:pt idx="74">
                  <c:v>280.2036616779981</c:v>
                </c:pt>
                <c:pt idx="75">
                  <c:v>269.89816417118266</c:v>
                </c:pt>
                <c:pt idx="76">
                  <c:v>-264.846060067649</c:v>
                </c:pt>
                <c:pt idx="77">
                  <c:v>-283.8294913230973</c:v>
                </c:pt>
                <c:pt idx="78">
                  <c:v>245.15742971822525</c:v>
                </c:pt>
                <c:pt idx="79">
                  <c:v>292.5644891483325</c:v>
                </c:pt>
                <c:pt idx="80">
                  <c:v>-221.94486920166676</c:v>
                </c:pt>
                <c:pt idx="81">
                  <c:v>-295.6030020070211</c:v>
                </c:pt>
                <c:pt idx="82">
                  <c:v>196.1098082572316</c:v>
                </c:pt>
                <c:pt idx="83">
                  <c:v>292.6081964429779</c:v>
                </c:pt>
                <c:pt idx="84">
                  <c:v>-168.61975224666824</c:v>
                </c:pt>
                <c:pt idx="85">
                  <c:v>-283.41770787169054</c:v>
                </c:pt>
                <c:pt idx="86">
                  <c:v>140.47805164366883</c:v>
                </c:pt>
                <c:pt idx="87">
                  <c:v>268.0494794013644</c:v>
                </c:pt>
                <c:pt idx="88">
                  <c:v>-112.69262439625841</c:v>
                </c:pt>
                <c:pt idx="89">
                  <c:v>-246.70211102207415</c:v>
                </c:pt>
                <c:pt idx="90">
                  <c:v>86.24459089582938</c:v>
                </c:pt>
                <c:pt idx="91">
                  <c:v>219.74970540442658</c:v>
                </c:pt>
                <c:pt idx="92">
                  <c:v>-62.05778378386323</c:v>
                </c:pt>
                <c:pt idx="93">
                  <c:v>-187.7313649873343</c:v>
                </c:pt>
                <c:pt idx="94">
                  <c:v>40.97006785132312</c:v>
                </c:pt>
                <c:pt idx="95">
                  <c:v>151.33565874651276</c:v>
                </c:pt>
                <c:pt idx="96">
                  <c:v>-23.707349662950648</c:v>
                </c:pt>
                <c:pt idx="97">
                  <c:v>-111.38053100791146</c:v>
                </c:pt>
                <c:pt idx="98">
                  <c:v>10.861073973323947</c:v>
                </c:pt>
                <c:pt idx="99">
                  <c:v>68.78926418842272</c:v>
                </c:pt>
                <c:pt idx="100">
                  <c:v>-2.8698970226973337</c:v>
                </c:pt>
                <c:pt idx="101">
                  <c:v>-24.563228137466012</c:v>
                </c:pt>
                <c:pt idx="102">
                  <c:v>0.006098685173498213</c:v>
                </c:pt>
                <c:pt idx="103">
                  <c:v>-20.247752881540254</c:v>
                </c:pt>
                <c:pt idx="104">
                  <c:v>-2.3671501137905238</c:v>
                </c:pt>
                <c:pt idx="105">
                  <c:v>64.5765116034584</c:v>
                </c:pt>
                <c:pt idx="106">
                  <c:v>9.872695437897947</c:v>
                </c:pt>
                <c:pt idx="107">
                  <c:v>-107.3701783450631</c:v>
                </c:pt>
                <c:pt idx="108">
                  <c:v>-22.267040059821046</c:v>
                </c:pt>
                <c:pt idx="109">
                  <c:v>147.6213853387645</c:v>
                </c:pt>
                <c:pt idx="110">
                  <c:v>39.1270692548637</c:v>
                </c:pt>
                <c:pt idx="111">
                  <c:v>-184.39808274953745</c:v>
                </c:pt>
                <c:pt idx="112">
                  <c:v>-59.875354272580076</c:v>
                </c:pt>
                <c:pt idx="113">
                  <c:v>216.87105680683214</c:v>
                </c:pt>
                <c:pt idx="114">
                  <c:v>83.7980440677907</c:v>
                </c:pt>
                <c:pt idx="115">
                  <c:v>-244.33831082475467</c:v>
                </c:pt>
                <c:pt idx="116">
                  <c:v>-110.06699402912098</c:v>
                </c:pt>
                <c:pt idx="117">
                  <c:v>266.2455659141189</c:v>
                </c:pt>
                <c:pt idx="118">
                  <c:v>137.76545311603792</c:v>
                </c:pt>
                <c:pt idx="119">
                  <c:v>-282.20225696835706</c:v>
                </c:pt>
                <c:pt idx="120">
                  <c:v>-165.91652164297545</c:v>
                </c:pt>
                <c:pt idx="121">
                  <c:v>291.9925373944235</c:v>
                </c:pt>
                <c:pt idx="122">
                  <c:v>193.5135069051778</c:v>
                </c:pt>
                <c:pt idx="123">
                  <c:v>-295.5809588371874</c:v>
                </c:pt>
                <c:pt idx="124">
                  <c:v>-219.55124553042236</c:v>
                </c:pt>
                <c:pt idx="125">
                  <c:v>293.1126551329622</c:v>
                </c:pt>
                <c:pt idx="126">
                  <c:v>243.05743165018617</c:v>
                </c:pt>
                <c:pt idx="127">
                  <c:v>-284.9080279336756</c:v>
                </c:pt>
                <c:pt idx="128">
                  <c:v>-263.12298962602335</c:v>
                </c:pt>
                <c:pt idx="129">
                  <c:v>271.4520997169161</c:v>
                </c:pt>
                <c:pt idx="130">
                  <c:v>278.9305591535176</c:v>
                </c:pt>
                <c:pt idx="131">
                  <c:v>-253.37886308578925</c:v>
                </c:pt>
                <c:pt idx="132">
                  <c:v>-289.7802182069744</c:v>
                </c:pt>
                <c:pt idx="133">
                  <c:v>231.45110836905582</c:v>
                </c:pt>
                <c:pt idx="134">
                  <c:v>295.1116537184005</c:v>
                </c:pt>
                <c:pt idx="135">
                  <c:v>-206.5363498680668</c:v>
                </c:pt>
                <c:pt idx="136">
                  <c:v>-294.5220985191904</c:v>
                </c:pt>
                <c:pt idx="137">
                  <c:v>179.57959042657114</c:v>
                </c:pt>
                <c:pt idx="138">
                  <c:v>287.7794825859602</c:v>
                </c:pt>
                <c:pt idx="139">
                  <c:v>-151.57376066868616</c:v>
                </c:pt>
                <c:pt idx="140">
                  <c:v>-274.8303930573693</c:v>
                </c:pt>
                <c:pt idx="141">
                  <c:v>123.52874029927308</c:v>
                </c:pt>
                <c:pt idx="142">
                  <c:v>255.80259634283934</c:v>
                </c:pt>
                <c:pt idx="143">
                  <c:v>-96.43991211439571</c:v>
                </c:pt>
                <c:pt idx="144">
                  <c:v>-231.00204206244032</c:v>
                </c:pt>
                <c:pt idx="145">
                  <c:v>71.25721350342192</c:v>
                </c:pt>
                <c:pt idx="146">
                  <c:v>200.90443744380877</c:v>
                </c:pt>
                <c:pt idx="147">
                  <c:v>-48.85563480642652</c:v>
                </c:pt>
                <c:pt idx="148">
                  <c:v>-166.14164698512394</c:v>
                </c:pt>
                <c:pt idx="149">
                  <c:v>30.008069393648096</c:v>
                </c:pt>
                <c:pt idx="150">
                  <c:v>127.4833305839525</c:v>
                </c:pt>
                <c:pt idx="151">
                  <c:v>-15.361348121172865</c:v>
                </c:pt>
                <c:pt idx="152">
                  <c:v>-85.81437907987255</c:v>
                </c:pt>
                <c:pt idx="153">
                  <c:v>5.416193100880481</c:v>
                </c:pt>
                <c:pt idx="154">
                  <c:v>42.10883480099749</c:v>
                </c:pt>
                <c:pt idx="155">
                  <c:v>-0.5117054961479488</c:v>
                </c:pt>
                <c:pt idx="156">
                  <c:v>2.598907698525134</c:v>
                </c:pt>
                <c:pt idx="157">
                  <c:v>0.8148630004055047</c:v>
                </c:pt>
                <c:pt idx="158">
                  <c:v>-47.24474226619</c:v>
                </c:pt>
                <c:pt idx="159">
                  <c:v>-6.315349032505549</c:v>
                </c:pt>
                <c:pt idx="160">
                  <c:v>90.76639833311839</c:v>
                </c:pt>
                <c:pt idx="161">
                  <c:v>16.82587219631494</c:v>
                </c:pt>
                <c:pt idx="162">
                  <c:v>-132.134932088194</c:v>
                </c:pt>
                <c:pt idx="163">
                  <c:v>-31.987966209243798</c:v>
                </c:pt>
              </c:numCache>
            </c:numRef>
          </c:xVal>
          <c:yVal>
            <c:numRef>
              <c:f>'Лист 1 (3)'!$B$14:$GJ$14</c:f>
              <c:numCache>
                <c:ptCount val="164"/>
                <c:pt idx="0">
                  <c:v>-119.25069737389994</c:v>
                </c:pt>
                <c:pt idx="1">
                  <c:v>-26.68158245399071</c:v>
                </c:pt>
                <c:pt idx="2">
                  <c:v>158.5939961185808</c:v>
                </c:pt>
                <c:pt idx="3">
                  <c:v>44.72551661875668</c:v>
                </c:pt>
                <c:pt idx="4">
                  <c:v>-194.21260629197954</c:v>
                </c:pt>
                <c:pt idx="5">
                  <c:v>-66.46546035110431</c:v>
                </c:pt>
                <c:pt idx="6">
                  <c:v>225.31156515013868</c:v>
                </c:pt>
                <c:pt idx="7">
                  <c:v>91.15225116970213</c:v>
                </c:pt>
                <c:pt idx="8">
                  <c:v>-251.2294510311868</c:v>
                </c:pt>
                <c:pt idx="9">
                  <c:v>-117.92948960563498</c:v>
                </c:pt>
                <c:pt idx="10">
                  <c:v>271.45764661278395</c:v>
                </c:pt>
                <c:pt idx="11">
                  <c:v>145.86010818141966</c:v>
                </c:pt>
                <c:pt idx="12">
                  <c:v>-285.6549426385892</c:v>
                </c:pt>
                <c:pt idx="13">
                  <c:v>-173.95546757276236</c:v>
                </c:pt>
                <c:pt idx="14">
                  <c:v>293.6570382010574</c:v>
                </c:pt>
                <c:pt idx="15">
                  <c:v>201.20608754259118</c:v>
                </c:pt>
                <c:pt idx="16">
                  <c:v>-295.4806498777075</c:v>
                </c:pt>
                <c:pt idx="17">
                  <c:v>-226.61306998411104</c:v>
                </c:pt>
                <c:pt idx="18">
                  <c:v>291.32210702749245</c:v>
                </c:pt>
                <c:pt idx="19">
                  <c:v>249.219250030586</c:v>
                </c:pt>
                <c:pt idx="20">
                  <c:v>-281.5504793100744</c:v>
                </c:pt>
                <c:pt idx="21">
                  <c:v>-268.139119339493</c:v>
                </c:pt>
                <c:pt idx="22">
                  <c:v>266.695449825929</c:v>
                </c:pt>
                <c:pt idx="23">
                  <c:v>282.58660308869867</c:v>
                </c:pt>
                <c:pt idx="24">
                  <c:v>-247.43030806519795</c:v>
                </c:pt>
                <c:pt idx="25">
                  <c:v>-291.8998377866413</c:v>
                </c:pt>
                <c:pt idx="26">
                  <c:v>224.5505861743295</c:v>
                </c:pt>
                <c:pt idx="27">
                  <c:v>295.56218868995643</c:v>
                </c:pt>
                <c:pt idx="28">
                  <c:v>-198.94899532948335</c:v>
                </c:pt>
                <c:pt idx="29">
                  <c:v>-293.21886063296586</c:v>
                </c:pt>
                <c:pt idx="30">
                  <c:v>171.58743216321992</c:v>
                </c:pt>
                <c:pt idx="31">
                  <c:v>284.688590882478</c:v>
                </c:pt>
                <c:pt idx="32">
                  <c:v>-143.46691476134035</c:v>
                </c:pt>
                <c:pt idx="33">
                  <c:v>-269.97006311037944</c:v>
                </c:pt>
                <c:pt idx="34">
                  <c:v>115.5963709873678</c:v>
                </c:pt>
                <c:pt idx="35">
                  <c:v>249.24284311769006</c:v>
                </c:pt>
                <c:pt idx="36">
                  <c:v>-88.9612368669456</c:v>
                </c:pt>
                <c:pt idx="37">
                  <c:v>-222.86280460043938</c:v>
                </c:pt>
                <c:pt idx="38">
                  <c:v>64.49282840287125</c:v>
                </c:pt>
                <c:pt idx="39">
                  <c:v>191.3521818859102</c:v>
                </c:pt>
                <c:pt idx="40">
                  <c:v>-43.039426321522484</c:v>
                </c:pt>
                <c:pt idx="41">
                  <c:v>-155.3845510233979</c:v>
                </c:pt>
                <c:pt idx="42">
                  <c:v>25.33996060470241</c:v>
                </c:pt>
                <c:pt idx="43">
                  <c:v>115.76519585060348</c:v>
                </c:pt>
                <c:pt idx="44">
                  <c:v>-12.001101850307736</c:v>
                </c:pt>
                <c:pt idx="45">
                  <c:v>-73.40745692143939</c:v>
                </c:pt>
                <c:pt idx="46">
                  <c:v>3.4784619756416806</c:v>
                </c:pt>
                <c:pt idx="47">
                  <c:v>29.305784147368534</c:v>
                </c:pt>
                <c:pt idx="48">
                  <c:v>-0.062480730208753346</c:v>
                </c:pt>
                <c:pt idx="49">
                  <c:v>15.493685093110415</c:v>
                </c:pt>
                <c:pt idx="50">
                  <c:v>1.8694307815678017</c:v>
                </c:pt>
                <c:pt idx="51">
                  <c:v>-59.92412487340331</c:v>
                </c:pt>
                <c:pt idx="52">
                  <c:v>-8.837817179503634</c:v>
                </c:pt>
                <c:pt idx="53">
                  <c:v>102.92965088740418</c:v>
                </c:pt>
                <c:pt idx="54">
                  <c:v>20.730281597992043</c:v>
                </c:pt>
                <c:pt idx="55">
                  <c:v>-143.4966167652851</c:v>
                </c:pt>
                <c:pt idx="56">
                  <c:v>-37.14095296727386</c:v>
                </c:pt>
                <c:pt idx="57">
                  <c:v>180.68362165387651</c:v>
                </c:pt>
                <c:pt idx="58">
                  <c:v>57.50801910952005</c:v>
                </c:pt>
                <c:pt idx="59">
                  <c:v>-213.64931362935422</c:v>
                </c:pt>
                <c:pt idx="60">
                  <c:v>-81.13113389598854</c:v>
                </c:pt>
                <c:pt idx="61">
                  <c:v>241.67714098271085</c:v>
                </c:pt>
                <c:pt idx="62">
                  <c:v>107.19312615475965</c:v>
                </c:pt>
                <c:pt idx="63">
                  <c:v>-264.19629684746997</c:v>
                </c:pt>
                <c:pt idx="64">
                  <c:v>-134.7853446180284</c:v>
                </c:pt>
                <c:pt idx="65">
                  <c:v>280.7982191632425</c:v>
                </c:pt>
                <c:pt idx="66">
                  <c:v>162.9358616477882</c:v>
                </c:pt>
                <c:pt idx="67">
                  <c:v>-291.2481440197359</c:v>
                </c:pt>
                <c:pt idx="68">
                  <c:v>-190.63967073538595</c:v>
                </c:pt>
                <c:pt idx="69">
                  <c:v>295.4913618374595</c:v>
                </c:pt>
                <c:pt idx="70">
                  <c:v>216.88995152160507</c:v>
                </c:pt>
                <c:pt idx="71">
                  <c:v>-293.65398797700516</c:v>
                </c:pt>
                <c:pt idx="72">
                  <c:v>-240.7094432059936</c:v>
                </c:pt>
                <c:pt idx="73">
                  <c:v>286.0382272634265</c:v>
                </c:pt>
                <c:pt idx="74">
                  <c:v>261.18096371460035</c:v>
                </c:pt>
                <c:pt idx="75">
                  <c:v>-273.1122804245738</c:v>
                </c:pt>
                <c:pt idx="76">
                  <c:v>-277.4761379818919</c:v>
                </c:pt>
                <c:pt idx="77">
                  <c:v>255.49520441205433</c:v>
                </c:pt>
                <c:pt idx="78">
                  <c:v>288.8814533801765</c:v>
                </c:pt>
                <c:pt idx="79">
                  <c:v>-233.93719297973007</c:v>
                </c:pt>
                <c:pt idx="80">
                  <c:v>-294.8208420244609</c:v>
                </c:pt>
                <c:pt idx="81">
                  <c:v>209.29588400917555</c:v>
                </c:pt>
                <c:pt idx="82">
                  <c:v>294.8740958910146</c:v>
                </c:pt>
                <c:pt idx="83">
                  <c:v>-182.5094216039255</c:v>
                </c:pt>
                <c:pt idx="84">
                  <c:v>-288.7905481619465</c:v>
                </c:pt>
                <c:pt idx="85">
                  <c:v>154.56710020305908</c:v>
                </c:pt>
                <c:pt idx="86">
                  <c:v>276.49759904240585</c:v>
                </c:pt>
                <c:pt idx="87">
                  <c:v>-126.47849185194238</c:v>
                </c:pt>
                <c:pt idx="88">
                  <c:v>-258.10382205676746</c:v>
                </c:pt>
                <c:pt idx="89">
                  <c:v>99.24200405081568</c:v>
                </c:pt>
                <c:pt idx="90">
                  <c:v>233.89655268432745</c:v>
                </c:pt>
                <c:pt idx="91">
                  <c:v>-73.81383286432491</c:v>
                </c:pt>
                <c:pt idx="92">
                  <c:v>-204.334030064964</c:v>
                </c:pt>
                <c:pt idx="93">
                  <c:v>51.07826368850626</c:v>
                </c:pt>
                <c:pt idx="94">
                  <c:v>170.03232921969038</c:v>
                </c:pt>
                <c:pt idx="95">
                  <c:v>-31.820230613242536</c:v>
                </c:pt>
                <c:pt idx="96">
                  <c:v>-131.7474806848685</c:v>
                </c:pt>
                <c:pt idx="97">
                  <c:v>16.70097595804216</c:v>
                </c:pt>
                <c:pt idx="98">
                  <c:v>90.35332176917656</c:v>
                </c:pt>
                <c:pt idx="99">
                  <c:v>-6.237556421911878</c:v>
                </c:pt>
                <c:pt idx="100">
                  <c:v>-46.81575429820986</c:v>
                </c:pt>
                <c:pt idx="101">
                  <c:v>0.7868242882808452</c:v>
                </c:pt>
                <c:pt idx="102">
                  <c:v>2.1641937117999857</c:v>
                </c:pt>
                <c:pt idx="103">
                  <c:v>-0.5343748777277917</c:v>
                </c:pt>
                <c:pt idx="104">
                  <c:v>42.53891964474308</c:v>
                </c:pt>
                <c:pt idx="105">
                  <c:v>5.488799148484388</c:v>
                </c:pt>
                <c:pt idx="106">
                  <c:v>-86.22961687506786</c:v>
                </c:pt>
                <c:pt idx="107">
                  <c:v>-15.4814176718944</c:v>
                </c:pt>
                <c:pt idx="108">
                  <c:v>127.8739435257473</c:v>
                </c:pt>
                <c:pt idx="109">
                  <c:v>30.171504139642277</c:v>
                </c:pt>
                <c:pt idx="110">
                  <c:v>-166.49858678590675</c:v>
                </c:pt>
                <c:pt idx="111">
                  <c:v>-49.05683823936803</c:v>
                </c:pt>
                <c:pt idx="112">
                  <c:v>201.2196524926804</c:v>
                </c:pt>
                <c:pt idx="113">
                  <c:v>71.48926432065045</c:v>
                </c:pt>
                <c:pt idx="114">
                  <c:v>-231.26871417996685</c:v>
                </c:pt>
                <c:pt idx="115">
                  <c:v>-96.69477876942983</c:v>
                </c:pt>
                <c:pt idx="116">
                  <c:v>256.01533991412936</c:v>
                </c:pt>
                <c:pt idx="117">
                  <c:v>123.79753011740046</c:v>
                </c:pt>
                <c:pt idx="118">
                  <c:v>-274.98541047814206</c:v>
                </c:pt>
                <c:pt idx="119">
                  <c:v>-151.84699588788223</c:v>
                </c:pt>
                <c:pt idx="120">
                  <c:v>287.87467129352535</c:v>
                </c:pt>
                <c:pt idx="121">
                  <c:v>179.84750269753994</c:v>
                </c:pt>
                <c:pt idx="122">
                  <c:v>-294.5571063622003</c:v>
                </c:pt>
                <c:pt idx="123">
                  <c:v>-206.78918418005347</c:v>
                </c:pt>
                <c:pt idx="124">
                  <c:v>295.08788100047656</c:v>
                </c:pt>
                <c:pt idx="125">
                  <c:v>231.67942707762828</c:v>
                </c:pt>
                <c:pt idx="126">
                  <c:v>-289.7007663714338</c:v>
                </c:pt>
                <c:pt idx="127">
                  <c:v>-253.573840713921</c:v>
                </c:pt>
                <c:pt idx="128">
                  <c:v>278.8001277094489</c:v>
                </c:pt>
                <c:pt idx="129">
                  <c:v>271.6057994815846</c:v>
                </c:pt>
                <c:pt idx="130">
                  <c:v>-262.94772449988494</c:v>
                </c:pt>
                <c:pt idx="131">
                  <c:v>-285.01365150822176</c:v>
                </c:pt>
                <c:pt idx="132">
                  <c:v>242.8447296334095</c:v>
                </c:pt>
                <c:pt idx="133">
                  <c:v>293.1647579735529</c:v>
                </c:pt>
                <c:pt idx="134">
                  <c:v>-219.30952083670024</c:v>
                </c:pt>
                <c:pt idx="135">
                  <c:v>-295.57562445483603</c:v>
                </c:pt>
                <c:pt idx="136">
                  <c:v>193.251927010058</c:v>
                </c:pt>
                <c:pt idx="137">
                  <c:v>291.92750520990796</c:v>
                </c:pt>
                <c:pt idx="138">
                  <c:v>-165.64472051758818</c:v>
                </c:pt>
                <c:pt idx="139">
                  <c:v>-282.07699980757513</c:v>
                </c:pt>
                <c:pt idx="140">
                  <c:v>137.49323065749607</c:v>
                </c:pt>
                <c:pt idx="141">
                  <c:v>266.0613147424476</c:v>
                </c:pt>
                <c:pt idx="142">
                  <c:v>-109.80401091120558</c:v>
                </c:pt>
                <c:pt idx="143">
                  <c:v>-244.09802593364572</c:v>
                </c:pt>
                <c:pt idx="144">
                  <c:v>83.55352137407046</c:v>
                </c:pt>
                <c:pt idx="145">
                  <c:v>216.5793463047347</c:v>
                </c:pt>
                <c:pt idx="146">
                  <c:v>-59.657787125887886</c:v>
                </c:pt>
                <c:pt idx="147">
                  <c:v>-184.0610708221079</c:v>
                </c:pt>
                <c:pt idx="148">
                  <c:v>38.943963226601745</c:v>
                </c:pt>
                <c:pt idx="149">
                  <c:v>147.2465342808097</c:v>
                </c:pt>
                <c:pt idx="150">
                  <c:v>-22.124678443082345</c:v>
                </c:pt>
                <c:pt idx="151">
                  <c:v>-106.96606978168786</c:v>
                </c:pt>
                <c:pt idx="152">
                  <c:v>9.775944521301074</c:v>
                </c:pt>
                <c:pt idx="153">
                  <c:v>64.15259356711573</c:v>
                </c:pt>
                <c:pt idx="154">
                  <c:v>-2.3193084272382767</c:v>
                </c:pt>
                <c:pt idx="155">
                  <c:v>-19.814060456864546</c:v>
                </c:pt>
                <c:pt idx="156">
                  <c:v>0.008794840168757508</c:v>
                </c:pt>
                <c:pt idx="157">
                  <c:v>-24.996370080040286</c:v>
                </c:pt>
                <c:pt idx="158">
                  <c:v>-2.9230392796871913</c:v>
                </c:pt>
                <c:pt idx="159">
                  <c:v>69.21154710096376</c:v>
                </c:pt>
                <c:pt idx="160">
                  <c:v>10.96285308244305</c:v>
                </c:pt>
                <c:pt idx="161">
                  <c:v>-111.78196827529483</c:v>
                </c:pt>
                <c:pt idx="162">
                  <c:v>-23.854294891052923</c:v>
                </c:pt>
                <c:pt idx="163">
                  <c:v>151.706881473847</c:v>
                </c:pt>
              </c:numCache>
            </c:numRef>
          </c:yVal>
          <c:smooth val="1"/>
        </c:ser>
        <c:axId val="21088818"/>
        <c:axId val="55581635"/>
      </c:scatterChart>
      <c:val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81635"/>
        <c:crosses val="autoZero"/>
        <c:crossBetween val="midCat"/>
        <c:dispUnits/>
      </c:valAx>
      <c:valAx>
        <c:axId val="55581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8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 (3)'!$A$11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(3)'!$B$11:$GJ$11</c:f>
              <c:numCache>
                <c:ptCount val="164"/>
                <c:pt idx="0">
                  <c:v>16</c:v>
                </c:pt>
                <c:pt idx="1">
                  <c:v>-0.00039833385767844087</c:v>
                </c:pt>
                <c:pt idx="2">
                  <c:v>-15.918288732713545</c:v>
                </c:pt>
                <c:pt idx="3">
                  <c:v>0.010718376418337117</c:v>
                </c:pt>
                <c:pt idx="4">
                  <c:v>15.675100411885792</c:v>
                </c:pt>
                <c:pt idx="5">
                  <c:v>-0.04928437635537442</c:v>
                </c:pt>
                <c:pt idx="6">
                  <c:v>-15.276213800810282</c:v>
                </c:pt>
                <c:pt idx="7">
                  <c:v>0.13385645301964355</c:v>
                </c:pt>
                <c:pt idx="8">
                  <c:v>14.731069665564354</c:v>
                </c:pt>
                <c:pt idx="9">
                  <c:v>-0.2806237736621382</c:v>
                </c:pt>
                <c:pt idx="10">
                  <c:v>-14.052491121757436</c:v>
                </c:pt>
                <c:pt idx="11">
                  <c:v>0.503644726463403</c:v>
                </c:pt>
                <c:pt idx="12">
                  <c:v>13.256304139412732</c:v>
                </c:pt>
                <c:pt idx="13">
                  <c:v>-0.814353118237619</c:v>
                </c:pt>
                <c:pt idx="14">
                  <c:v>-12.360869782719947</c:v>
                </c:pt>
                <c:pt idx="15">
                  <c:v>1.2211457349484616</c:v>
                </c:pt>
                <c:pt idx="16">
                  <c:v>11.386542451851117</c:v>
                </c:pt>
                <c:pt idx="17">
                  <c:v>-1.7290641081301885</c:v>
                </c:pt>
                <c:pt idx="18">
                  <c:v>-10.355070647760241</c:v>
                </c:pt>
                <c:pt idx="19">
                  <c:v>2.3395804412281356</c:v>
                </c:pt>
                <c:pt idx="20">
                  <c:v>9.288958528913657</c:v>
                </c:pt>
                <c:pt idx="21">
                  <c:v>-3.050494455248864</c:v>
                </c:pt>
                <c:pt idx="22">
                  <c:v>-8.210807717730379</c:v>
                </c:pt>
                <c:pt idx="23">
                  <c:v>3.8559445107906556</c:v>
                </c:pt>
                <c:pt idx="24">
                  <c:v>7.14265940778609</c:v>
                </c:pt>
                <c:pt idx="25">
                  <c:v>-4.746532857721121</c:v>
                </c:pt>
                <c:pt idx="26">
                  <c:v>-6.105356802416477</c:v>
                </c:pt>
                <c:pt idx="27">
                  <c:v>5.709561361867515</c:v>
                </c:pt>
                <c:pt idx="28">
                  <c:v>5.1179472819166225</c:v>
                </c:pt>
                <c:pt idx="29">
                  <c:v>-6.729370667348344</c:v>
                </c:pt>
                <c:pt idx="30">
                  <c:v>-4.197142469500701</c:v>
                </c:pt>
                <c:pt idx="31">
                  <c:v>7.787772577471365</c:v>
                </c:pt>
                <c:pt idx="32">
                  <c:v>3.356852583177869</c:v>
                </c:pt>
                <c:pt idx="33">
                  <c:v>-8.864562573731062</c:v>
                </c:pt>
                <c:pt idx="34">
                  <c:v>-2.6078091763511435</c:v>
                </c:pt>
                <c:pt idx="35">
                  <c:v>9.938096929078114</c:v>
                </c:pt>
                <c:pt idx="36">
                  <c:v>1.957287654244917</c:v>
                </c:pt>
                <c:pt idx="37">
                  <c:v>-10.985916883774152</c:v>
                </c:pt>
                <c:pt idx="38">
                  <c:v>-1.4089378894106384</c:v>
                </c:pt>
                <c:pt idx="39">
                  <c:v>11.985400900697094</c:v>
                </c:pt>
                <c:pt idx="40">
                  <c:v>0.9627279414054666</c:v>
                </c:pt>
                <c:pt idx="41">
                  <c:v>-12.914425146409338</c:v>
                </c:pt>
                <c:pt idx="42">
                  <c:v>-0.6150024149275849</c:v>
                </c:pt>
                <c:pt idx="43">
                  <c:v>13.752012081341881</c:v>
                </c:pt>
                <c:pt idx="44">
                  <c:v>0.35865347354070526</c:v>
                </c:pt>
                <c:pt idx="45">
                  <c:v>-14.478947395165441</c:v>
                </c:pt>
                <c:pt idx="46">
                  <c:v>-0.18339907035931557</c:v>
                </c:pt>
                <c:pt idx="47">
                  <c:v>15.07834648106584</c:v>
                </c:pt>
                <c:pt idx="48">
                  <c:v>0.07615966854695976</c:v>
                </c:pt>
                <c:pt idx="49">
                  <c:v>-15.53615317591123</c:v>
                </c:pt>
                <c:pt idx="50">
                  <c:v>-0.02152170392799488</c:v>
                </c:pt>
                <c:pt idx="51">
                  <c:v>15.841555555292604</c:v>
                </c:pt>
                <c:pt idx="52">
                  <c:v>0.002273381945003213</c:v>
                </c:pt>
                <c:pt idx="53">
                  <c:v>-15.987306100024334</c:v>
                </c:pt>
                <c:pt idx="54">
                  <c:v>3.816914543090899E-06</c:v>
                </c:pt>
                <c:pt idx="55">
                  <c:v>15.969936466547248</c:v>
                </c:pt>
                <c:pt idx="56">
                  <c:v>-0.004306257310076426</c:v>
                </c:pt>
                <c:pt idx="57">
                  <c:v>-15.789860308529487</c:v>
                </c:pt>
                <c:pt idx="58">
                  <c:v>0.029561374939702123</c:v>
                </c:pt>
                <c:pt idx="59">
                  <c:v>15.451361012401666</c:v>
                </c:pt>
                <c:pt idx="60">
                  <c:v>-0.09398303688962298</c:v>
                </c:pt>
                <c:pt idx="61">
                  <c:v>-14.96246472104121</c:v>
                </c:pt>
                <c:pt idx="62">
                  <c:v>0.21444899975231474</c:v>
                </c:pt>
                <c:pt idx="63">
                  <c:v>14.334702519843377</c:v>
                </c:pt>
                <c:pt idx="64">
                  <c:v>-0.40591975125973245</c:v>
                </c:pt>
                <c:pt idx="65">
                  <c:v>-13.582769040842756</c:v>
                </c:pt>
                <c:pt idx="66">
                  <c:v>0.6809167522475815</c:v>
                </c:pt>
                <c:pt idx="67">
                  <c:v>12.72408789986793</c:v>
                </c:pt>
                <c:pt idx="68">
                  <c:v>-1.049076274336507</c:v>
                </c:pt>
                <c:pt idx="69">
                  <c:v>-11.778297222216576</c:v>
                </c:pt>
                <c:pt idx="70">
                  <c:v>1.5167927105739356</c:v>
                </c:pt>
                <c:pt idx="71">
                  <c:v>10.76667094708217</c:v>
                </c:pt>
                <c:pt idx="72">
                  <c:v>-2.0869624924281633</c:v>
                </c:pt>
                <c:pt idx="73">
                  <c:v>-9.711493555427964</c:v>
                </c:pt>
                <c:pt idx="74">
                  <c:v>2.758836661005645</c:v>
                </c:pt>
                <c:pt idx="75">
                  <c:v>8.635407280375784</c:v>
                </c:pt>
                <c:pt idx="76">
                  <c:v>-3.527986807680613</c:v>
                </c:pt>
                <c:pt idx="77">
                  <c:v>-7.560751690184203</c:v>
                </c:pt>
                <c:pt idx="78">
                  <c:v>4.386385621561887</c:v>
                </c:pt>
                <c:pt idx="79">
                  <c:v>6.5089157561229065</c:v>
                </c:pt>
                <c:pt idx="80">
                  <c:v>-5.322599764899395</c:v>
                </c:pt>
                <c:pt idx="81">
                  <c:v>-5.499722124241008</c:v>
                </c:pt>
                <c:pt idx="82">
                  <c:v>6.322089350359519</c:v>
                </c:pt>
                <c:pt idx="83">
                  <c:v>4.5508623132588015</c:v>
                </c:pt>
                <c:pt idx="84">
                  <c:v>-7.367605021666082</c:v>
                </c:pt>
                <c:pt idx="85">
                  <c:v>-3.677399991146287</c:v>
                </c:pt>
                <c:pt idx="86">
                  <c:v>8.439670641654827</c:v>
                </c:pt>
                <c:pt idx="87">
                  <c:v>2.891357388491928</c:v>
                </c:pt>
                <c:pt idx="88">
                  <c:v>-9.517136961147331</c:v>
                </c:pt>
                <c:pt idx="89">
                  <c:v>-2.201397351685816</c:v>
                </c:pt>
                <c:pt idx="90">
                  <c:v>10.577789458807521</c:v>
                </c:pt>
                <c:pt idx="91">
                  <c:v>1.6126106015209971</c:v>
                </c:pt>
                <c:pt idx="92">
                  <c:v>-11.598991873192846</c:v>
                </c:pt>
                <c:pt idx="93">
                  <c:v>-1.126414533040633</c:v>
                </c:pt>
                <c:pt idx="94">
                  <c:v>12.558345844697516</c:v>
                </c:pt>
                <c:pt idx="95">
                  <c:v>0.7405664692637162</c:v>
                </c:pt>
                <c:pt idx="96">
                  <c:v>-13.434346580836847</c:v>
                </c:pt>
                <c:pt idx="97">
                  <c:v>-0.44929076966587195</c:v>
                </c:pt>
                <c:pt idx="98">
                  <c:v>14.207014568819249</c:v>
                </c:pt>
                <c:pt idx="99">
                  <c:v>0.2435157015424916</c:v>
                </c:pt>
                <c:pt idx="100">
                  <c:v>-14.85848408125023</c:v>
                </c:pt>
                <c:pt idx="101">
                  <c:v>-0.11121261562234716</c:v>
                </c:pt>
                <c:pt idx="102">
                  <c:v>15.373530532042992</c:v>
                </c:pt>
                <c:pt idx="103">
                  <c:v>0.037826829653884675</c:v>
                </c:pt>
                <c:pt idx="104">
                  <c:v>-15.740020600058262</c:v>
                </c:pt>
                <c:pt idx="105">
                  <c:v>-0.006786811257612995</c:v>
                </c:pt>
                <c:pt idx="106">
                  <c:v>15.949271390728411</c:v>
                </c:pt>
                <c:pt idx="107">
                  <c:v>7.585026842176012E-05</c:v>
                </c:pt>
                <c:pt idx="108">
                  <c:v>-15.996307678929547</c:v>
                </c:pt>
                <c:pt idx="109">
                  <c:v>0.0011515053766952552</c:v>
                </c:pt>
                <c:pt idx="110">
                  <c:v>15.880009384771892</c:v>
                </c:pt>
                <c:pt idx="111">
                  <c:v>-0.01592734872746269</c:v>
                </c:pt>
                <c:pt idx="112">
                  <c:v>-15.603144782633882</c:v>
                </c:pt>
                <c:pt idx="113">
                  <c:v>0.06282253335403971</c:v>
                </c:pt>
                <c:pt idx="114">
                  <c:v>15.172288430163311</c:v>
                </c:pt>
                <c:pt idx="115">
                  <c:v>-0.1593130760063528</c:v>
                </c:pt>
                <c:pt idx="116">
                  <c:v>-14.597626321384727</c:v>
                </c:pt>
                <c:pt idx="117">
                  <c:v>0.32118046713037707</c:v>
                </c:pt>
                <c:pt idx="118">
                  <c:v>13.892654208812118</c:v>
                </c:pt>
                <c:pt idx="119">
                  <c:v>-0.5619644742752663</c:v>
                </c:pt>
                <c:pt idx="120">
                  <c:v>-13.073778298243234</c:v>
                </c:pt>
                <c:pt idx="121">
                  <c:v>0.8924854138241629</c:v>
                </c:pt>
                <c:pt idx="122">
                  <c:v>12.159830496952129</c:v>
                </c:pt>
                <c:pt idx="123">
                  <c:v>-1.32045073627668</c:v>
                </c:pt>
                <c:pt idx="124">
                  <c:v>-11.171513000174194</c:v>
                </c:pt>
                <c:pt idx="125">
                  <c:v>1.850158184747923</c:v>
                </c:pt>
                <c:pt idx="126">
                  <c:v>10.130789152383848</c:v>
                </c:pt>
                <c:pt idx="127">
                  <c:v>-2.482304824620597</c:v>
                </c:pt>
                <c:pt idx="128">
                  <c:v>-9.060239153050835</c:v>
                </c:pt>
                <c:pt idx="129">
                  <c:v>3.2139079951084466</c:v>
                </c:pt>
                <c:pt idx="130">
                  <c:v>7.982400241352386</c:v>
                </c:pt>
                <c:pt idx="131">
                  <c:v>-4.038340800320475</c:v>
                </c:pt>
                <c:pt idx="132">
                  <c:v>-6.919111458147081</c:v>
                </c:pt>
                <c:pt idx="133">
                  <c:v>4.945481243413633</c:v>
                </c:pt>
                <c:pt idx="134">
                  <c:v>5.8908829322173855</c:v>
                </c:pt>
                <c:pt idx="135">
                  <c:v>-5.921970620222289</c:v>
                </c:pt>
                <c:pt idx="136">
                  <c:v>-4.916308876032366</c:v>
                </c:pt>
                <c:pt idx="137">
                  <c:v>6.951573435172481</c:v>
                </c:pt>
                <c:pt idx="138">
                  <c:v>4.011542127434997</c:v>
                </c:pt>
                <c:pt idx="139">
                  <c:v>-8.015627985054813</c:v>
                </c:pt>
                <c:pt idx="140">
                  <c:v>-3.1898461790624455</c:v>
                </c:pt>
                <c:pt idx="141">
                  <c:v>9.093573970832452</c:v>
                </c:pt>
                <c:pt idx="142">
                  <c:v>2.4612382550163794</c:v>
                </c:pt>
                <c:pt idx="143">
                  <c:v>-10.163541129431177</c:v>
                </c:pt>
                <c:pt idx="144">
                  <c:v>-1.8322341973018694</c:v>
                </c:pt>
                <c:pt idx="145">
                  <c:v>11.202980998953684</c:v>
                </c:pt>
                <c:pt idx="146">
                  <c:v>1.3057027985332816</c:v>
                </c:pt>
                <c:pt idx="147">
                  <c:v>-12.189322599541367</c:v>
                </c:pt>
                <c:pt idx="148">
                  <c:v>-0.8808338581240135</c:v>
                </c:pt>
                <c:pt idx="149">
                  <c:v>13.10063206897715</c:v>
                </c:pt>
                <c:pt idx="150">
                  <c:v>0.5532207495351896</c:v>
                </c:pt>
                <c:pt idx="151">
                  <c:v>-13.916256159875918</c:v>
                </c:pt>
                <c:pt idx="152">
                  <c:v>-0.31505477304817886</c:v>
                </c:pt>
                <c:pt idx="153">
                  <c:v>14.617429988033775</c:v>
                </c:pt>
                <c:pt idx="154">
                  <c:v>0.15542513955479356</c:v>
                </c:pt>
                <c:pt idx="155">
                  <c:v>-15.187830504458807</c:v>
                </c:pt>
                <c:pt idx="156">
                  <c:v>-0.060715191056383996</c:v>
                </c:pt>
                <c:pt idx="157">
                  <c:v>15.61405881366107</c:v>
                </c:pt>
                <c:pt idx="158">
                  <c:v>0.015082512162113593</c:v>
                </c:pt>
                <c:pt idx="159">
                  <c:v>-15.886036627446531</c:v>
                </c:pt>
                <c:pt idx="160">
                  <c:v>-0.0010080142764896669</c:v>
                </c:pt>
                <c:pt idx="161">
                  <c:v>15.997304760429477</c:v>
                </c:pt>
                <c:pt idx="162">
                  <c:v>-0.00010304083731560322</c:v>
                </c:pt>
                <c:pt idx="163">
                  <c:v>-15.945214560649049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 (3)'!$A$14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(3)'!$B$14:$GJ$14</c:f>
              <c:numCache>
                <c:ptCount val="164"/>
                <c:pt idx="0">
                  <c:v>0</c:v>
                </c:pt>
                <c:pt idx="1">
                  <c:v>-0.6545268874875866</c:v>
                </c:pt>
                <c:pt idx="2">
                  <c:v>44.67857753290764</c:v>
                </c:pt>
                <c:pt idx="3">
                  <c:v>5.857311799020209</c:v>
                </c:pt>
                <c:pt idx="4">
                  <c:v>-88.293913664715</c:v>
                </c:pt>
                <c:pt idx="5">
                  <c:v>-16.085737846417526</c:v>
                </c:pt>
                <c:pt idx="6">
                  <c:v>129.81428779076205</c:v>
                </c:pt>
                <c:pt idx="7">
                  <c:v>30.991003127975723</c:v>
                </c:pt>
                <c:pt idx="8">
                  <c:v>-168.2700591449094</c:v>
                </c:pt>
                <c:pt idx="9">
                  <c:v>-50.063450713924766</c:v>
                </c:pt>
                <c:pt idx="10">
                  <c:v>202.78233177383555</c:v>
                </c:pt>
                <c:pt idx="11">
                  <c:v>72.64835794190286</c:v>
                </c:pt>
                <c:pt idx="12">
                  <c:v>-232.58885111046052</c:v>
                </c:pt>
                <c:pt idx="13">
                  <c:v>-97.96622775529309</c:v>
                </c:pt>
                <c:pt idx="14">
                  <c:v>257.06634255756813</c:v>
                </c:pt>
                <c:pt idx="15">
                  <c:v>125.13695985496253</c:v>
                </c:pt>
                <c:pt idx="16">
                  <c:v>-275.748611405634</c:v>
                </c:pt>
                <c:pt idx="17">
                  <c:v>-153.20716041829547</c:v>
                </c:pt>
                <c:pt idx="18">
                  <c:v>288.33985315530924</c:v>
                </c:pt>
                <c:pt idx="19">
                  <c:v>181.17975282633122</c:v>
                </c:pt>
                <c:pt idx="20">
                  <c:v>-294.7227699217992</c:v>
                </c:pt>
                <c:pt idx="21">
                  <c:v>-208.04498118059377</c:v>
                </c:pt>
                <c:pt idx="22">
                  <c:v>294.96124757603604</c:v>
                </c:pt>
                <c:pt idx="23">
                  <c:v>232.81185555031516</c:v>
                </c:pt>
                <c:pt idx="24">
                  <c:v>-289.29751475773196</c:v>
                </c:pt>
                <c:pt idx="25">
                  <c:v>-254.53907418080416</c:v>
                </c:pt>
                <c:pt idx="26">
                  <c:v>278.14387378016204</c:v>
                </c:pt>
                <c:pt idx="27">
                  <c:v>272.3644737352865</c:v>
                </c:pt>
                <c:pt idx="28">
                  <c:v>-262.0692595641708</c:v>
                </c:pt>
                <c:pt idx="29">
                  <c:v>-285.53210355092574</c:v>
                </c:pt>
                <c:pt idx="30">
                  <c:v>241.7810410026421</c:v>
                </c:pt>
                <c:pt idx="31">
                  <c:v>293.41609249039675</c:v>
                </c:pt>
                <c:pt idx="32">
                  <c:v>-218.10262472018377</c:v>
                </c:pt>
                <c:pt idx="33">
                  <c:v>-295.54057504041845</c:v>
                </c:pt>
                <c:pt idx="34">
                  <c:v>191.94754959876042</c:v>
                </c:pt>
                <c:pt idx="35">
                  <c:v>291.595063845307</c:v>
                </c:pt>
                <c:pt idx="36">
                  <c:v>-164.2908677565805</c:v>
                </c:pt>
                <c:pt idx="37">
                  <c:v>-281.44479517602537</c:v>
                </c:pt>
                <c:pt idx="38">
                  <c:v>136.13869060875658</c:v>
                </c:pt>
                <c:pt idx="39">
                  <c:v>265.1357276575082</c:v>
                </c:pt>
                <c:pt idx="40">
                  <c:v>-108.49683466461616</c:v>
                </c:pt>
                <c:pt idx="41">
                  <c:v>-242.89403819896384</c:v>
                </c:pt>
                <c:pt idx="42">
                  <c:v>82.33952911283882</c:v>
                </c:pt>
                <c:pt idx="43">
                  <c:v>215.12012748297224</c:v>
                </c:pt>
                <c:pt idx="44">
                  <c:v>-58.57914517349575</c:v>
                </c:pt>
                <c:pt idx="45">
                  <c:v>-182.37731541253396</c:v>
                </c:pt>
                <c:pt idx="46">
                  <c:v>38.03787571954026</c:v>
                </c:pt>
                <c:pt idx="47">
                  <c:v>145.37556944463878</c:v>
                </c:pt>
                <c:pt idx="48">
                  <c:v>-21.42223375398008</c:v>
                </c:pt>
                <c:pt idx="49">
                  <c:v>-104.95076077768978</c:v>
                </c:pt>
                <c:pt idx="50">
                  <c:v>9.301151808438346</c:v>
                </c:pt>
                <c:pt idx="51">
                  <c:v>62.04008025216391</c:v>
                </c:pt>
                <c:pt idx="52">
                  <c:v>-2.088353854282359</c:v>
                </c:pt>
                <c:pt idx="53">
                  <c:v>-17.654363377336434</c:v>
                </c:pt>
                <c:pt idx="54">
                  <c:v>0.029540272917670213</c:v>
                </c:pt>
                <c:pt idx="55">
                  <c:v>-27.151831488105227</c:v>
                </c:pt>
                <c:pt idx="56">
                  <c:v>-3.1947788310221963</c:v>
                </c:pt>
                <c:pt idx="57">
                  <c:v>71.31147899455466</c:v>
                </c:pt>
                <c:pt idx="58">
                  <c:v>11.476334970299826</c:v>
                </c:pt>
                <c:pt idx="59">
                  <c:v>-113.77672305493824</c:v>
                </c:pt>
                <c:pt idx="60">
                  <c:v>-24.592007939214156</c:v>
                </c:pt>
                <c:pt idx="61">
                  <c:v>153.54992820442044</c:v>
                </c:pt>
                <c:pt idx="62">
                  <c:v>42.09387047440944</c:v>
                </c:pt>
                <c:pt idx="63">
                  <c:v>-189.71319868227425</c:v>
                </c:pt>
                <c:pt idx="64">
                  <c:v>-63.382144052829275</c:v>
                </c:pt>
                <c:pt idx="65">
                  <c:v>221.4554647573322</c:v>
                </c:pt>
                <c:pt idx="66">
                  <c:v>87.7237842566472</c:v>
                </c:pt>
                <c:pt idx="67">
                  <c:v>-248.09631028843847</c:v>
                </c:pt>
                <c:pt idx="68">
                  <c:v>-114.27520634540657</c:v>
                </c:pt>
                <c:pt idx="69">
                  <c:v>269.1058152653494</c:v>
                </c:pt>
                <c:pt idx="70">
                  <c:v>142.1084541375357</c:v>
                </c:pt>
                <c:pt idx="71">
                  <c:v>-284.11980905882405</c:v>
                </c:pt>
                <c:pt idx="72">
                  <c:v>-170.24000965638868</c:v>
                </c:pt>
                <c:pt idx="73">
                  <c:v>292.9500705857551</c:v>
                </c:pt>
                <c:pt idx="74">
                  <c:v>197.6613599302066</c:v>
                </c:pt>
                <c:pt idx="75">
                  <c:v>-295.58916626431244</c:v>
                </c:pt>
                <c:pt idx="76">
                  <c:v>-223.3703833341383</c:v>
                </c:pt>
                <c:pt idx="77">
                  <c:v>292.209780758863</c:v>
                </c:pt>
                <c:pt idx="78">
                  <c:v>246.402592580101</c:v>
                </c:pt>
                <c:pt idx="79">
                  <c:v>-283.1585640689685</c:v>
                </c:pt>
                <c:pt idx="80">
                  <c:v>-265.86127567168944</c:v>
                </c:pt>
                <c:pt idx="81">
                  <c:v>268.9446863395396</c:v>
                </c:pt>
                <c:pt idx="82">
                  <c:v>280.9456097181807</c:v>
                </c:pt>
                <c:pt idx="83">
                  <c:v>-250.2234537211601</c:v>
                </c:pt>
                <c:pt idx="84">
                  <c:v>-290.9758844162679</c:v>
                </c:pt>
                <c:pt idx="85">
                  <c:v>227.77548973143047</c:v>
                </c:pt>
                <c:pt idx="86">
                  <c:v>295.415060364949</c:v>
                </c:pt>
                <c:pt idx="87">
                  <c:v>-202.48212223237033</c:v>
                </c:pt>
                <c:pt idx="88">
                  <c:v>-293.8859994726791</c:v>
                </c:pt>
                <c:pt idx="89">
                  <c:v>175.29773219131084</c:v>
                </c:pt>
                <c:pt idx="90">
                  <c:v>286.1838371141803</c:v>
                </c:pt>
                <c:pt idx="91">
                  <c:v>-147.21991327978853</c:v>
                </c:pt>
                <c:pt idx="92">
                  <c:v>-272.2831143430747</c:v>
                </c:pt>
                <c:pt idx="93">
                  <c:v>119.25835824265006</c:v>
                </c:pt>
                <c:pt idx="94">
                  <c:v>252.3394488139455</c:v>
                </c:pt>
                <c:pt idx="95">
                  <c:v>-92.40342679037767</c:v>
                </c:pt>
                <c:pt idx="96">
                  <c:v>-226.6856902034312</c:v>
                </c:pt>
                <c:pt idx="97">
                  <c:v>67.59535934325362</c:v>
                </c:pt>
                <c:pt idx="98">
                  <c:v>195.82267472647845</c:v>
                </c:pt>
                <c:pt idx="99">
                  <c:v>-45.69508099378114</c:v>
                </c:pt>
                <c:pt idx="100">
                  <c:v>-160.40485865168873</c:v>
                </c:pt>
                <c:pt idx="101">
                  <c:v>27.457491165704766</c:v>
                </c:pt>
                <c:pt idx="102">
                  <c:v>121.22126746666926</c:v>
                </c:pt>
                <c:pt idx="103">
                  <c:v>-13.508058131837878</c:v>
                </c:pt>
                <c:pt idx="104">
                  <c:v>-79.1723407304454</c:v>
                </c:pt>
                <c:pt idx="105">
                  <c:v>4.323436146499073</c:v>
                </c:pt>
                <c:pt idx="106">
                  <c:v>35.24337828445135</c:v>
                </c:pt>
                <c:pt idx="107">
                  <c:v>-0.21669955784832648</c:v>
                </c:pt>
                <c:pt idx="108">
                  <c:v>9.52460247088978</c:v>
                </c:pt>
                <c:pt idx="109">
                  <c:v>1.3276466702352037</c:v>
                </c:pt>
                <c:pt idx="110">
                  <c:v>-54.06570927630804</c:v>
                </c:pt>
                <c:pt idx="111">
                  <c:v>-7.6184706637671855</c:v>
                </c:pt>
                <c:pt idx="112">
                  <c:v>97.3207766938865</c:v>
                </c:pt>
                <c:pt idx="113">
                  <c:v>18.874930309319087</c:v>
                </c:pt>
                <c:pt idx="114">
                  <c:v>-138.26876253696187</c:v>
                </c:pt>
                <c:pt idx="115">
                  <c:v>-34.71298458264723</c:v>
                </c:pt>
                <c:pt idx="116">
                  <c:v>175.95698110244226</c:v>
                </c:pt>
                <c:pt idx="117">
                  <c:v>54.59068774616458</c:v>
                </c:pt>
                <c:pt idx="118">
                  <c:v>-209.5292508656927</c:v>
                </c:pt>
                <c:pt idx="119">
                  <c:v>-77.82498016262535</c:v>
                </c:pt>
                <c:pt idx="120">
                  <c:v>238.2510981395298</c:v>
                </c:pt>
                <c:pt idx="121">
                  <c:v>103.61285997199174</c:v>
                </c:pt>
                <c:pt idx="122">
                  <c:v>-261.5312483192121</c:v>
                </c:pt>
                <c:pt idx="123">
                  <c:v>-131.05628639952772</c:v>
                </c:pt>
                <c:pt idx="124">
                  <c:v>278.9387499748672</c:v>
                </c:pt>
                <c:pt idx="125">
                  <c:v>159.19005098514813</c:v>
                </c:pt>
                <c:pt idx="126">
                  <c:v>-290.2152107316084</c:v>
                </c:pt>
                <c:pt idx="127">
                  <c:v>-187.01176193774242</c:v>
                </c:pt>
                <c:pt idx="128">
                  <c:v>295.28177350204805</c:v>
                </c:pt>
                <c:pt idx="129">
                  <c:v>213.51302191370166</c:v>
                </c:pt>
                <c:pt idx="130">
                  <c:v>-294.24062262413327</c:v>
                </c:pt>
                <c:pt idx="131">
                  <c:v>-237.7108427845238</c:v>
                </c:pt>
                <c:pt idx="132">
                  <c:v>287.3709768793313</c:v>
                </c:pt>
                <c:pt idx="133">
                  <c:v>258.6783335197446</c:v>
                </c:pt>
                <c:pt idx="134">
                  <c:v>-275.11969509534526</c:v>
                </c:pt>
                <c:pt idx="135">
                  <c:v>-275.5737193969674</c:v>
                </c:pt>
                <c:pt idx="136">
                  <c:v>258.0867849068756</c:v>
                </c:pt>
                <c:pt idx="137">
                  <c:v>287.6668016846833</c:v>
                </c:pt>
                <c:pt idx="138">
                  <c:v>-237.0062612088614</c:v>
                </c:pt>
                <c:pt idx="139">
                  <c:v>-294.3620451666454</c:v>
                </c:pt>
                <c:pt idx="140">
                  <c:v>212.72294311337996</c:v>
                </c:pt>
                <c:pt idx="141">
                  <c:v>295.217583993801</c:v>
                </c:pt>
                <c:pt idx="142">
                  <c:v>-186.165902457276</c:v>
                </c:pt>
                <c:pt idx="143">
                  <c:v>-289.95956120383414</c:v>
                </c:pt>
                <c:pt idx="144">
                  <c:v>158.3193792985093</c:v>
                </c:pt>
                <c:pt idx="145">
                  <c:v>278.49136001614363</c:v>
                </c:pt>
                <c:pt idx="146">
                  <c:v>-130.1920572500109</c:v>
                </c:pt>
                <c:pt idx="147">
                  <c:v>-260.89744131988147</c:v>
                </c:pt>
                <c:pt idx="148">
                  <c:v>102.7856415604274</c:v>
                </c:pt>
                <c:pt idx="149">
                  <c:v>237.44166683806088</c:v>
                </c:pt>
                <c:pt idx="150">
                  <c:v>-77.06370402901048</c:v>
                </c:pt>
                <c:pt idx="151">
                  <c:v>-208.56015621708966</c:v>
                </c:pt>
                <c:pt idx="152">
                  <c:v>53.92175048911835</c:v>
                </c:pt>
                <c:pt idx="153">
                  <c:v>174.84889359041574</c:v>
                </c:pt>
                <c:pt idx="154">
                  <c:v>-34.15942896774873</c:v>
                </c:pt>
                <c:pt idx="155">
                  <c:v>-137.04645987417766</c:v>
                </c:pt>
                <c:pt idx="156">
                  <c:v>18.45573088016215</c:v>
                </c:pt>
                <c:pt idx="157">
                  <c:v>96.01241625052769</c:v>
                </c:pt>
                <c:pt idx="158">
                  <c:v>-7.347945763125895</c:v>
                </c:pt>
                <c:pt idx="159">
                  <c:v>-52.70199741180518</c:v>
                </c:pt>
                <c:pt idx="160">
                  <c:v>1.2150149012956275</c:v>
                </c:pt>
                <c:pt idx="161">
                  <c:v>8.137886099567464</c:v>
                </c:pt>
                <c:pt idx="162">
                  <c:v>-0.2657942857880346</c:v>
                </c:pt>
                <c:pt idx="163">
                  <c:v>36.620070182581465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 (3)'!$A$23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(3)'!$B$23:$GJ$23</c:f>
              <c:numCache>
                <c:ptCount val="164"/>
                <c:pt idx="0">
                  <c:v>0</c:v>
                </c:pt>
                <c:pt idx="1">
                  <c:v>-716.5061466267646</c:v>
                </c:pt>
                <c:pt idx="2">
                  <c:v>39037.185473032965</c:v>
                </c:pt>
                <c:pt idx="3">
                  <c:v>2094.3993680007325</c:v>
                </c:pt>
                <c:pt idx="4">
                  <c:v>-76714.69521375629</c:v>
                </c:pt>
                <c:pt idx="5">
                  <c:v>-3197.3048204712104</c:v>
                </c:pt>
                <c:pt idx="6">
                  <c:v>111893.04476466216</c:v>
                </c:pt>
                <c:pt idx="7">
                  <c:v>3632.064355077672</c:v>
                </c:pt>
                <c:pt idx="8">
                  <c:v>-143530.8971120905</c:v>
                </c:pt>
                <c:pt idx="9">
                  <c:v>-2850.7587922798584</c:v>
                </c:pt>
                <c:pt idx="10">
                  <c:v>170726.19787874728</c:v>
                </c:pt>
                <c:pt idx="11">
                  <c:v>178.45518238692966</c:v>
                </c:pt>
                <c:pt idx="12">
                  <c:v>-192751.56223584</c:v>
                </c:pt>
                <c:pt idx="13">
                  <c:v>5151.94726580213</c:v>
                </c:pt>
                <c:pt idx="14">
                  <c:v>209082.41286247468</c:v>
                </c:pt>
                <c:pt idx="15">
                  <c:v>-13959.21475113677</c:v>
                </c:pt>
                <c:pt idx="16">
                  <c:v>-219416.65291367262</c:v>
                </c:pt>
                <c:pt idx="17">
                  <c:v>27069.307710351994</c:v>
                </c:pt>
                <c:pt idx="18">
                  <c:v>223684.99177019106</c:v>
                </c:pt>
                <c:pt idx="19">
                  <c:v>-45268.809296630665</c:v>
                </c:pt>
                <c:pt idx="20">
                  <c:v>-222051.41179918553</c:v>
                </c:pt>
                <c:pt idx="21">
                  <c:v>69258.2302497918</c:v>
                </c:pt>
                <c:pt idx="22">
                  <c:v>214903.65749827775</c:v>
                </c:pt>
                <c:pt idx="23">
                  <c:v>-99607.19841133681</c:v>
                </c:pt>
                <c:pt idx="24">
                  <c:v>-202834.0293557741</c:v>
                </c:pt>
                <c:pt idx="25">
                  <c:v>136713.49405548628</c:v>
                </c:pt>
                <c:pt idx="26">
                  <c:v>186611.15829296998</c:v>
                </c:pt>
                <c:pt idx="27">
                  <c:v>-180767.7677177764</c:v>
                </c:pt>
                <c:pt idx="28">
                  <c:v>-167143.80760270546</c:v>
                </c:pt>
                <c:pt idx="29">
                  <c:v>231725.5793887152</c:v>
                </c:pt>
                <c:pt idx="30">
                  <c:v>145438.08354203234</c:v>
                </c:pt>
                <c:pt idx="31">
                  <c:v>-289288.13364961604</c:v>
                </c:pt>
                <c:pt idx="32">
                  <c:v>-122549.72012483934</c:v>
                </c:pt>
                <c:pt idx="33">
                  <c:v>352892.7639397801</c:v>
                </c:pt>
                <c:pt idx="34">
                  <c:v>99533.32689542283</c:v>
                </c:pt>
                <c:pt idx="35">
                  <c:v>-421713.85224146524</c:v>
                </c:pt>
                <c:pt idx="36">
                  <c:v>-77390.64142893754</c:v>
                </c:pt>
                <c:pt idx="37">
                  <c:v>494674.4714299381</c:v>
                </c:pt>
                <c:pt idx="38">
                  <c:v>57019.904411133044</c:v>
                </c:pt>
                <c:pt idx="39">
                  <c:v>-570468.6210588521</c:v>
                </c:pt>
                <c:pt idx="40">
                  <c:v>-39168.47059892433</c:v>
                </c:pt>
                <c:pt idx="41">
                  <c:v>647593.5089285164</c:v>
                </c:pt>
                <c:pt idx="42">
                  <c:v>24390.68290735733</c:v>
                </c:pt>
                <c:pt idx="43">
                  <c:v>-724390.9261441557</c:v>
                </c:pt>
                <c:pt idx="44">
                  <c:v>-13012.871467264908</c:v>
                </c:pt>
                <c:pt idx="45">
                  <c:v>799096.3879046235</c:v>
                </c:pt>
                <c:pt idx="46">
                  <c:v>5107.099867421632</c:v>
                </c:pt>
                <c:pt idx="47">
                  <c:v>-869894.3804628166</c:v>
                </c:pt>
                <c:pt idx="48">
                  <c:v>-474.9748499939665</c:v>
                </c:pt>
                <c:pt idx="49">
                  <c:v>934977.779624533</c:v>
                </c:pt>
                <c:pt idx="50">
                  <c:v>-1357.5260780197214</c:v>
                </c:pt>
                <c:pt idx="51">
                  <c:v>-992609.298938005</c:v>
                </c:pt>
                <c:pt idx="52">
                  <c:v>1133.6596826162129</c:v>
                </c:pt>
                <c:pt idx="53">
                  <c:v>1041182.6951585814</c:v>
                </c:pt>
                <c:pt idx="54">
                  <c:v>152.16088581721587</c:v>
                </c:pt>
                <c:pt idx="55">
                  <c:v>-1079281.4107476536</c:v>
                </c:pt>
                <c:pt idx="56">
                  <c:v>-1283.795434031947</c:v>
                </c:pt>
                <c:pt idx="57">
                  <c:v>1105732.371235093</c:v>
                </c:pt>
                <c:pt idx="58">
                  <c:v>863.3821479826393</c:v>
                </c:pt>
                <c:pt idx="59">
                  <c:v>-1119652.7793026036</c:v>
                </c:pt>
                <c:pt idx="60">
                  <c:v>2639.2805666849586</c:v>
                </c:pt>
                <c:pt idx="61">
                  <c:v>1120487.954363777</c:v>
                </c:pt>
                <c:pt idx="62">
                  <c:v>-10829.564182600212</c:v>
                </c:pt>
                <c:pt idx="63">
                  <c:v>-1108038.5500988606</c:v>
                </c:pt>
                <c:pt idx="64">
                  <c:v>25324.978611812287</c:v>
                </c:pt>
                <c:pt idx="65">
                  <c:v>1082475.8338447032</c:v>
                </c:pt>
                <c:pt idx="66">
                  <c:v>-47688.480067295386</c:v>
                </c:pt>
                <c:pt idx="67">
                  <c:v>-1044344.1193473847</c:v>
                </c:pt>
                <c:pt idx="68">
                  <c:v>79360.51829290508</c:v>
                </c:pt>
                <c:pt idx="69">
                  <c:v>994549.8943501182</c:v>
                </c:pt>
                <c:pt idx="70">
                  <c:v>-121592.33868534962</c:v>
                </c:pt>
                <c:pt idx="71">
                  <c:v>-934337.6612578119</c:v>
                </c:pt>
                <c:pt idx="72">
                  <c:v>175383.08069544376</c:v>
                </c:pt>
                <c:pt idx="73">
                  <c:v>865252.9959212275</c:v>
                </c:pt>
                <c:pt idx="74">
                  <c:v>-241423.1474766825</c:v>
                </c:pt>
                <c:pt idx="75">
                  <c:v>-789093.8090104252</c:v>
                </c:pt>
                <c:pt idx="76">
                  <c:v>320046.1636212576</c:v>
                </c:pt>
                <c:pt idx="77">
                  <c:v>707851.2490650067</c:v>
                </c:pt>
                <c:pt idx="78">
                  <c:v>-411191.59185348294</c:v>
                </c:pt>
                <c:pt idx="79">
                  <c:v>-623642.0992751211</c:v>
                </c:pt>
                <c:pt idx="80">
                  <c:v>514379.7528080483</c:v>
                </c:pt>
                <c:pt idx="81">
                  <c:v>538634.8757171548</c:v>
                </c:pt>
                <c:pt idx="82">
                  <c:v>-628700.5945761587</c:v>
                </c:pt>
                <c:pt idx="83">
                  <c:v>-454972.1192647584</c:v>
                </c:pt>
                <c:pt idx="84">
                  <c:v>752817.1033171698</c:v>
                </c:pt>
                <c:pt idx="85">
                  <c:v>374691.57512778684</c:v>
                </c:pt>
                <c:pt idx="86">
                  <c:v>-884983.7479485071</c:v>
                </c:pt>
                <c:pt idx="87">
                  <c:v>-299649.06407579686</c:v>
                </c:pt>
                <c:pt idx="88">
                  <c:v>1023079.8275707827</c:v>
                </c:pt>
                <c:pt idx="89">
                  <c:v>231445.8620985406</c:v>
                </c:pt>
                <c:pt idx="90">
                  <c:v>-1164657.0579093997</c:v>
                </c:pt>
                <c:pt idx="91">
                  <c:v>-171363.318096574</c:v>
                </c:pt>
                <c:pt idx="92">
                  <c:v>1307000.2113187585</c:v>
                </c:pt>
                <c:pt idx="93">
                  <c:v>120307.25320591322</c:v>
                </c:pt>
                <c:pt idx="94">
                  <c:v>-1447199.132425861</c:v>
                </c:pt>
                <c:pt idx="95">
                  <c:v>-78764.40505811549</c:v>
                </c:pt>
                <c:pt idx="96">
                  <c:v>1582230.006225486</c:v>
                </c:pt>
                <c:pt idx="97">
                  <c:v>46772.81356721791</c:v>
                </c:pt>
                <c:pt idx="98">
                  <c:v>-1709043.3739946557</c:v>
                </c:pt>
                <c:pt idx="99">
                  <c:v>-23907.60279216461</c:v>
                </c:pt>
                <c:pt idx="100">
                  <c:v>1824656.089461571</c:v>
                </c:pt>
                <c:pt idx="101">
                  <c:v>9283.109956718024</c:v>
                </c:pt>
                <c:pt idx="102">
                  <c:v>-1926244.195469522</c:v>
                </c:pt>
                <c:pt idx="103">
                  <c:v>-1571.7641250086415</c:v>
                </c:pt>
                <c:pt idx="104">
                  <c:v>2011233.5892148626</c:v>
                </c:pt>
                <c:pt idx="105">
                  <c:v>-960.4584921323362</c:v>
                </c:pt>
                <c:pt idx="106">
                  <c:v>-2077385.338004336</c:v>
                </c:pt>
                <c:pt idx="107">
                  <c:v>402.7586361492022</c:v>
                </c:pt>
                <c:pt idx="108">
                  <c:v>2122872.609802471</c:v>
                </c:pt>
                <c:pt idx="109">
                  <c:v>866.2560320885177</c:v>
                </c:pt>
                <c:pt idx="110">
                  <c:v>-2146346.3923498914</c:v>
                </c:pt>
                <c:pt idx="111">
                  <c:v>-256.9708039571607</c:v>
                </c:pt>
                <c:pt idx="112">
                  <c:v>2146987.4863298465</c:v>
                </c:pt>
                <c:pt idx="113">
                  <c:v>-4942.5566316242675</c:v>
                </c:pt>
                <c:pt idx="114">
                  <c:v>-2124542.663330623</c:v>
                </c:pt>
                <c:pt idx="115">
                  <c:v>17470.40371317206</c:v>
                </c:pt>
                <c:pt idx="116">
                  <c:v>2079343.366204374</c:v>
                </c:pt>
                <c:pt idx="117">
                  <c:v>-39990.17485750685</c:v>
                </c:pt>
                <c:pt idx="118">
                  <c:v>-2012305.8828426362</c:v>
                </c:pt>
                <c:pt idx="119">
                  <c:v>74989.30720069626</c:v>
                </c:pt>
                <c:pt idx="120">
                  <c:v>1924912.5267987344</c:v>
                </c:pt>
                <c:pt idx="121">
                  <c:v>-124679.74339380345</c:v>
                </c:pt>
                <c:pt idx="122">
                  <c:v>-1819173.9900071912</c:v>
                </c:pt>
                <c:pt idx="123">
                  <c:v>190904.43313178193</c:v>
                </c:pt>
                <c:pt idx="124">
                  <c:v>1697573.6731313765</c:v>
                </c:pt>
                <c:pt idx="125">
                  <c:v>-275053.01584809076</c:v>
                </c:pt>
                <c:pt idx="126">
                  <c:v>-1562995.4261857206</c:v>
                </c:pt>
                <c:pt idx="127">
                  <c:v>377989.8112919067</c:v>
                </c:pt>
                <c:pt idx="128">
                  <c:v>1418636.7244473482</c:v>
                </c:pt>
                <c:pt idx="129">
                  <c:v>-499996.90779362665</c:v>
                </c:pt>
                <c:pt idx="130">
                  <c:v>-1267909.8414933616</c:v>
                </c:pt>
                <c:pt idx="131">
                  <c:v>640734.6990655104</c:v>
                </c:pt>
                <c:pt idx="132">
                  <c:v>1114334.043172786</c:v>
                </c:pt>
                <c:pt idx="133">
                  <c:v>-799221.6921543824</c:v>
                </c:pt>
                <c:pt idx="134">
                  <c:v>-961422.1963229359</c:v>
                </c:pt>
                <c:pt idx="135">
                  <c:v>973834.8076964632</c:v>
                </c:pt>
                <c:pt idx="136">
                  <c:v>812565.4497391526</c:v>
                </c:pt>
                <c:pt idx="137">
                  <c:v>-1162330.7377255675</c:v>
                </c:pt>
                <c:pt idx="138">
                  <c:v>-670919.79129984</c:v>
                </c:pt>
                <c:pt idx="139">
                  <c:v>1361888.2369427616</c:v>
                </c:pt>
                <c:pt idx="140">
                  <c:v>539298.3069829561</c:v>
                </c:pt>
                <c:pt idx="141">
                  <c:v>-1569170.523068094</c:v>
                </c:pt>
                <c:pt idx="142">
                  <c:v>-420072.86159217637</c:v>
                </c:pt>
                <c:pt idx="143">
                  <c:v>1780406.273943664</c:v>
                </c:pt>
                <c:pt idx="144">
                  <c:v>315088.68838241464</c:v>
                </c:pt>
                <c:pt idx="145">
                  <c:v>-1991487.0567338099</c:v>
                </c:pt>
                <c:pt idx="146">
                  <c:v>-225595.0207474255</c:v>
                </c:pt>
                <c:pt idx="147">
                  <c:v>2198078.4303938905</c:v>
                </c:pt>
                <c:pt idx="148">
                  <c:v>152194.43318307927</c:v>
                </c:pt>
                <c:pt idx="149">
                  <c:v>-2395741.4475375693</c:v>
                </c:pt>
                <c:pt idx="150">
                  <c:v>-94812.99426076628</c:v>
                </c:pt>
                <c:pt idx="151">
                  <c:v>2580060.8646408534</c:v>
                </c:pt>
                <c:pt idx="152">
                  <c:v>52692.688261693984</c:v>
                </c:pt>
                <c:pt idx="153">
                  <c:v>-2746776.0659675067</c:v>
                </c:pt>
                <c:pt idx="154">
                  <c:v>-24406.854386280538</c:v>
                </c:pt>
                <c:pt idx="155">
                  <c:v>2891910.5289673936</c:v>
                </c:pt>
                <c:pt idx="156">
                  <c:v>7898.645425895138</c:v>
                </c:pt>
                <c:pt idx="157">
                  <c:v>-3011895.615496897</c:v>
                </c:pt>
                <c:pt idx="158">
                  <c:v>-541.7455344612848</c:v>
                </c:pt>
                <c:pt idx="159">
                  <c:v>3103684.568033443</c:v>
                </c:pt>
                <c:pt idx="160">
                  <c:v>-778.1657352834167</c:v>
                </c:pt>
                <c:pt idx="161">
                  <c:v>-3164852.822580299</c:v>
                </c:pt>
                <c:pt idx="162">
                  <c:v>-436.56645421185647</c:v>
                </c:pt>
                <c:pt idx="163">
                  <c:v>3193681.11508301</c:v>
                </c:pt>
              </c:numCache>
            </c:numRef>
          </c:val>
          <c:smooth val="0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72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1'!$A$10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1'!$B$10:$BI$10</c:f>
              <c:numCache>
                <c:ptCount val="34"/>
                <c:pt idx="0">
                  <c:v>0</c:v>
                </c:pt>
                <c:pt idx="1">
                  <c:v>0.0019900216395724413</c:v>
                </c:pt>
                <c:pt idx="2">
                  <c:v>0.015682759495074142</c:v>
                </c:pt>
                <c:pt idx="3">
                  <c:v>0.05161685517826768</c:v>
                </c:pt>
                <c:pt idx="4">
                  <c:v>0.11810797047936258</c:v>
                </c:pt>
                <c:pt idx="5">
                  <c:v>0.22039081460427729</c:v>
                </c:pt>
                <c:pt idx="6">
                  <c:v>0.3600398946534555</c:v>
                </c:pt>
                <c:pt idx="7">
                  <c:v>0.5347218475320996</c:v>
                </c:pt>
                <c:pt idx="8">
                  <c:v>0.7383025460737084</c:v>
                </c:pt>
                <c:pt idx="9">
                  <c:v>0.9613004243243098</c:v>
                </c:pt>
                <c:pt idx="10">
                  <c:v>1.1916464731819105</c:v>
                </c:pt>
                <c:pt idx="11">
                  <c:v>1.4156838871637771</c:v>
                </c:pt>
                <c:pt idx="12">
                  <c:v>1.6193188505982654</c:v>
                </c:pt>
                <c:pt idx="13">
                  <c:v>1.7892203577177763</c:v>
                </c:pt>
                <c:pt idx="14">
                  <c:v>1.9139624811894849</c:v>
                </c:pt>
                <c:pt idx="15">
                  <c:v>1.9850075387386301</c:v>
                </c:pt>
                <c:pt idx="16">
                  <c:v>1.9974427089801778</c:v>
                </c:pt>
                <c:pt idx="17">
                  <c:v>1.9504045568425687</c:v>
                </c:pt>
                <c:pt idx="18">
                  <c:v>1.8471536900952856</c:v>
                </c:pt>
                <c:pt idx="19">
                  <c:v>1.6947929028299393</c:v>
                </c:pt>
                <c:pt idx="20">
                  <c:v>1.5036538893379845</c:v>
                </c:pt>
                <c:pt idx="21">
                  <c:v>1.2864070997311345</c:v>
                </c:pt>
                <c:pt idx="22">
                  <c:v>1.056973923972695</c:v>
                </c:pt>
                <c:pt idx="23">
                  <c:v>0.8293379360709788</c:v>
                </c:pt>
                <c:pt idx="24">
                  <c:v>0.6163608389021481</c:v>
                </c:pt>
                <c:pt idx="25">
                  <c:v>0.42870822776856377</c:v>
                </c:pt>
                <c:pt idx="26">
                  <c:v>0.2739803850448925</c:v>
                </c:pt>
                <c:pt idx="27">
                  <c:v>0.1561249149282007</c:v>
                </c:pt>
                <c:pt idx="28">
                  <c:v>0.07518277118971632</c:v>
                </c:pt>
                <c:pt idx="29">
                  <c:v>0.027389378779881682</c:v>
                </c:pt>
                <c:pt idx="30">
                  <c:v>0.005620769468922391</c:v>
                </c:pt>
                <c:pt idx="31">
                  <c:v>0.00014378189640465008</c:v>
                </c:pt>
                <c:pt idx="32">
                  <c:v>-0.00039782452987990196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1'!$A$13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1'!$B$13:$BI$13</c:f>
              <c:numCache>
                <c:ptCount val="34"/>
                <c:pt idx="0">
                  <c:v>0</c:v>
                </c:pt>
                <c:pt idx="1">
                  <c:v>0.11900302845725924</c:v>
                </c:pt>
                <c:pt idx="2">
                  <c:v>0.46419288879469</c:v>
                </c:pt>
                <c:pt idx="3">
                  <c:v>1.0011795625648248</c:v>
                </c:pt>
                <c:pt idx="4">
                  <c:v>1.6761097185786347</c:v>
                </c:pt>
                <c:pt idx="5">
                  <c:v>2.42053608066801</c:v>
                </c:pt>
                <c:pt idx="6">
                  <c:v>3.1576131288082965</c:v>
                </c:pt>
                <c:pt idx="7">
                  <c:v>3.8090648756530374</c:v>
                </c:pt>
                <c:pt idx="8">
                  <c:v>4.302301274665232</c:v>
                </c:pt>
                <c:pt idx="9">
                  <c:v>4.577046330863176</c:v>
                </c:pt>
                <c:pt idx="10">
                  <c:v>4.590884407405754</c:v>
                </c:pt>
                <c:pt idx="11">
                  <c:v>4.323227674003327</c:v>
                </c:pt>
                <c:pt idx="12">
                  <c:v>3.777348512432462</c:v>
                </c:pt>
                <c:pt idx="13">
                  <c:v>2.980293398474182</c:v>
                </c:pt>
                <c:pt idx="14">
                  <c:v>1.9806838927228203</c:v>
                </c:pt>
                <c:pt idx="15">
                  <c:v>0.8445990032954451</c:v>
                </c:pt>
                <c:pt idx="16">
                  <c:v>-0.3500955172222096</c:v>
                </c:pt>
                <c:pt idx="17">
                  <c:v>-1.5204667110255203</c:v>
                </c:pt>
                <c:pt idx="18">
                  <c:v>-2.585684911907169</c:v>
                </c:pt>
                <c:pt idx="19">
                  <c:v>-3.4740070551079936</c:v>
                </c:pt>
                <c:pt idx="20">
                  <c:v>-4.128951369592528</c:v>
                </c:pt>
                <c:pt idx="21">
                  <c:v>-4.514114222949819</c:v>
                </c:pt>
                <c:pt idx="22">
                  <c:v>-4.6162011276416255</c:v>
                </c:pt>
                <c:pt idx="23">
                  <c:v>-4.446003364215542</c:v>
                </c:pt>
                <c:pt idx="24">
                  <c:v>-4.037235090220496</c:v>
                </c:pt>
                <c:pt idx="25">
                  <c:v>-3.4433368001458726</c:v>
                </c:pt>
                <c:pt idx="26">
                  <c:v>-2.7325325217947833</c:v>
                </c:pt>
                <c:pt idx="27">
                  <c:v>-1.9815839648438007</c:v>
                </c:pt>
                <c:pt idx="28">
                  <c:v>-1.268801059655911</c:v>
                </c:pt>
                <c:pt idx="29">
                  <c:v>-0.6669345586565676</c:v>
                </c:pt>
                <c:pt idx="30">
                  <c:v>-0.23658670414730104</c:v>
                </c:pt>
                <c:pt idx="31">
                  <c:v>-0.020729474462026755</c:v>
                </c:pt>
                <c:pt idx="32">
                  <c:v>-0.04082076000188063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1'!$A$19</c:f>
              <c:strCache>
                <c:ptCount val="1"/>
                <c:pt idx="0">
                  <c:v>xtt=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1'!$B$19:$BI$19</c:f>
              <c:numCache>
                <c:ptCount val="34"/>
                <c:pt idx="0">
                  <c:v>0</c:v>
                </c:pt>
                <c:pt idx="1">
                  <c:v>4.7203632200231445</c:v>
                </c:pt>
                <c:pt idx="2">
                  <c:v>8.971548536340268</c:v>
                </c:pt>
                <c:pt idx="3">
                  <c:v>12.326763133326663</c:v>
                </c:pt>
                <c:pt idx="4">
                  <c:v>14.440193493558171</c:v>
                </c:pt>
                <c:pt idx="5">
                  <c:v>15.078356527247763</c:v>
                </c:pt>
                <c:pt idx="6">
                  <c:v>14.141402515437301</c:v>
                </c:pt>
                <c:pt idx="7">
                  <c:v>11.672462476253585</c:v>
                </c:pt>
                <c:pt idx="8">
                  <c:v>7.854200704523585</c:v>
                </c:pt>
                <c:pt idx="9">
                  <c:v>2.9928763864440415</c:v>
                </c:pt>
                <c:pt idx="10">
                  <c:v>-2.5086657637697614</c:v>
                </c:pt>
                <c:pt idx="11">
                  <c:v>-8.186666654947079</c:v>
                </c:pt>
                <c:pt idx="12">
                  <c:v>-13.557602495110697</c:v>
                </c:pt>
                <c:pt idx="13">
                  <c:v>-18.16113997781469</c:v>
                </c:pt>
                <c:pt idx="14">
                  <c:v>-21.601062283375356</c:v>
                </c:pt>
                <c:pt idx="15">
                  <c:v>-23.580512037596073</c:v>
                </c:pt>
                <c:pt idx="16">
                  <c:v>-23.92840457729416</c:v>
                </c:pt>
                <c:pt idx="17">
                  <c:v>-22.614653144613982</c:v>
                </c:pt>
                <c:pt idx="18">
                  <c:v>-19.752846561276925</c:v>
                </c:pt>
                <c:pt idx="19">
                  <c:v>-15.590140292881937</c:v>
                </c:pt>
                <c:pt idx="20">
                  <c:v>-10.48526352853473</c:v>
                </c:pt>
                <c:pt idx="21">
                  <c:v>-4.876605991174916</c:v>
                </c:pt>
                <c:pt idx="22">
                  <c:v>0.7567661203233005</c:v>
                </c:pt>
                <c:pt idx="23">
                  <c:v>5.93768448592731</c:v>
                </c:pt>
                <c:pt idx="24">
                  <c:v>10.233242465977877</c:v>
                </c:pt>
                <c:pt idx="25">
                  <c:v>13.293166717321583</c:v>
                </c:pt>
                <c:pt idx="26">
                  <c:v>14.88077198581411</c:v>
                </c:pt>
                <c:pt idx="27">
                  <c:v>14.893737313808568</c:v>
                </c:pt>
                <c:pt idx="28">
                  <c:v>13.372851444653595</c:v>
                </c:pt>
                <c:pt idx="29">
                  <c:v>10.497950166195352</c:v>
                </c:pt>
                <c:pt idx="30">
                  <c:v>6.571412685992357</c:v>
                </c:pt>
                <c:pt idx="31">
                  <c:v>1.990695648527312</c:v>
                </c:pt>
                <c:pt idx="32">
                  <c:v>-2.7876372014482316</c:v>
                </c:pt>
              </c:numCache>
            </c:numRef>
          </c:val>
          <c:smooth val="0"/>
        </c:ser>
        <c:marker val="1"/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7775"/>
        <c:crosses val="autoZero"/>
        <c:auto val="1"/>
        <c:lblOffset val="100"/>
        <c:noMultiLvlLbl val="0"/>
      </c:catAx>
      <c:valAx>
        <c:axId val="64727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87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ускорений "Полёт шмеля"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1'!$B$13:$BI$13</c:f>
              <c:numCache/>
            </c:numRef>
          </c:xVal>
          <c:yVal>
            <c:numRef>
              <c:f>'Лист 1'!$B$14:$BI$14</c:f>
              <c:numCache/>
            </c:numRef>
          </c:yVal>
          <c:smooth val="1"/>
        </c:ser>
        <c:axId val="45679064"/>
        <c:axId val="8458393"/>
      </c:scatterChart>
      <c:val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58393"/>
        <c:crosses val="autoZero"/>
        <c:crossBetween val="midCat"/>
        <c:dispUnits/>
      </c:valAx>
      <c:valAx>
        <c:axId val="8458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79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1'!$B$11:$BI$11</c:f>
              <c:numCache>
                <c:ptCount val="34"/>
                <c:pt idx="0">
                  <c:v>2</c:v>
                </c:pt>
                <c:pt idx="1">
                  <c:v>1.9701744924798419</c:v>
                </c:pt>
                <c:pt idx="2">
                  <c:v>1.8827676742167017</c:v>
                </c:pt>
                <c:pt idx="3">
                  <c:v>1.743809717823741</c:v>
                </c:pt>
                <c:pt idx="4">
                  <c:v>1.5627703682426646</c:v>
                </c:pt>
                <c:pt idx="5">
                  <c:v>1.3517424436694105</c:v>
                </c:pt>
                <c:pt idx="6">
                  <c:v>1.124402375017974</c:v>
                </c:pt>
                <c:pt idx="7">
                  <c:v>0.8948402286268041</c:v>
                </c:pt>
                <c:pt idx="8">
                  <c:v>0.6763632062501256</c:v>
                </c:pt>
                <c:pt idx="9">
                  <c:v>0.4803788813974662</c:v>
                </c:pt>
                <c:pt idx="10">
                  <c:v>0.31545721050198694</c:v>
                </c:pt>
                <c:pt idx="11">
                  <c:v>0.18665429718393375</c:v>
                </c:pt>
                <c:pt idx="12">
                  <c:v>0.0951574235479369</c:v>
                </c:pt>
                <c:pt idx="13">
                  <c:v>0.03828209083681102</c:v>
                </c:pt>
                <c:pt idx="14">
                  <c:v>0.009820303680011598</c:v>
                </c:pt>
                <c:pt idx="15">
                  <c:v>0.0007079027861645054</c:v>
                </c:pt>
                <c:pt idx="16">
                  <c:v>-4.9791732209806247E-05</c:v>
                </c:pt>
                <c:pt idx="17">
                  <c:v>-0.004277870086796784</c:v>
                </c:pt>
                <c:pt idx="18">
                  <c:v>-0.023456704068313548</c:v>
                </c:pt>
                <c:pt idx="19">
                  <c:v>-0.06757795787567562</c:v>
                </c:pt>
                <c:pt idx="20">
                  <c:v>-0.144135111495531</c:v>
                </c:pt>
                <c:pt idx="21">
                  <c:v>-0.2573398387080793</c:v>
                </c:pt>
                <c:pt idx="22">
                  <c:v>-0.407635379903755</c:v>
                </c:pt>
                <c:pt idx="23">
                  <c:v>-0.5915514818570593</c:v>
                </c:pt>
                <c:pt idx="24">
                  <c:v>-0.8019149160457425</c:v>
                </c:pt>
                <c:pt idx="25">
                  <c:v>-1.0283977644028897</c:v>
                </c:pt>
                <c:pt idx="26">
                  <c:v>-1.2583554197720983</c:v>
                </c:pt>
                <c:pt idx="27">
                  <c:v>-1.47788028989349</c:v>
                </c:pt>
                <c:pt idx="28">
                  <c:v>-1.6729778380613316</c:v>
                </c:pt>
                <c:pt idx="29">
                  <c:v>-1.8307605705230867</c:v>
                </c:pt>
                <c:pt idx="30">
                  <c:v>-1.9405538758430076</c:v>
                </c:pt>
                <c:pt idx="31">
                  <c:v>-1.994815388136221</c:v>
                </c:pt>
                <c:pt idx="32">
                  <c:v>-1.9897860915891925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1'!$B$14:$BI$14</c:f>
              <c:numCache>
                <c:ptCount val="34"/>
                <c:pt idx="0">
                  <c:v>0</c:v>
                </c:pt>
                <c:pt idx="1">
                  <c:v>-1.1860608699245032</c:v>
                </c:pt>
                <c:pt idx="2">
                  <c:v>-2.2899354125702898</c:v>
                </c:pt>
                <c:pt idx="3">
                  <c:v>-3.2365413488664694</c:v>
                </c:pt>
                <c:pt idx="4">
                  <c:v>-3.964372284827631</c:v>
                </c:pt>
                <c:pt idx="5">
                  <c:v>-4.430761575624772</c:v>
                </c:pt>
                <c:pt idx="6">
                  <c:v>-4.615470312819692</c:v>
                </c:pt>
                <c:pt idx="7">
                  <c:v>-4.522281161659695</c:v>
                </c:pt>
                <c:pt idx="8">
                  <c:v>-4.178457814352021</c:v>
                </c:pt>
                <c:pt idx="9">
                  <c:v>-3.63212036958394</c:v>
                </c:pt>
                <c:pt idx="10">
                  <c:v>-2.9477729786032913</c:v>
                </c:pt>
                <c:pt idx="11">
                  <c:v>-2.2003849977545618</c:v>
                </c:pt>
                <c:pt idx="12">
                  <c:v>-1.468555928017122</c:v>
                </c:pt>
                <c:pt idx="13">
                  <c:v>-0.8273760786996571</c:v>
                </c:pt>
                <c:pt idx="14">
                  <c:v>-0.34162187272461586</c:v>
                </c:pt>
                <c:pt idx="15">
                  <c:v>-0.05989460681687174</c:v>
                </c:pt>
                <c:pt idx="16">
                  <c:v>-0.010226982616993696</c:v>
                </c:pt>
                <c:pt idx="17">
                  <c:v>-0.19755038437421013</c:v>
                </c:pt>
                <c:pt idx="18">
                  <c:v>-0.6032494299666259</c:v>
                </c:pt>
                <c:pt idx="19">
                  <c:v>-1.186843635269334</c:v>
                </c:pt>
                <c:pt idx="20">
                  <c:v>-1.8896457858802707</c:v>
                </c:pt>
                <c:pt idx="21">
                  <c:v>-2.6400698013996746</c:v>
                </c:pt>
                <c:pt idx="22">
                  <c:v>-3.36011330199891</c:v>
                </c:pt>
                <c:pt idx="23">
                  <c:v>-3.9724349296947645</c:v>
                </c:pt>
                <c:pt idx="24">
                  <c:v>-4.407393133200913</c:v>
                </c:pt>
                <c:pt idx="25">
                  <c:v>-4.609416362636087</c:v>
                </c:pt>
                <c:pt idx="26">
                  <c:v>-4.542134151588206</c:v>
                </c:pt>
                <c:pt idx="27">
                  <c:v>-4.191809073236744</c:v>
                </c:pt>
                <c:pt idx="28">
                  <c:v>-3.5687611747325474</c:v>
                </c:pt>
                <c:pt idx="29">
                  <c:v>-2.7066556778884827</c:v>
                </c:pt>
                <c:pt idx="30">
                  <c:v>-1.6597154799048564</c:v>
                </c:pt>
                <c:pt idx="31">
                  <c:v>-0.4981052578210419</c:v>
                </c:pt>
                <c:pt idx="32">
                  <c:v>0.6981027739516975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1'!$A$23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1'!$B$23:$BI$23</c:f>
              <c:numCache>
                <c:ptCount val="34"/>
                <c:pt idx="0">
                  <c:v>0</c:v>
                </c:pt>
                <c:pt idx="1">
                  <c:v>-1.8881972771467734</c:v>
                </c:pt>
                <c:pt idx="2">
                  <c:v>-2.6618708629413237</c:v>
                </c:pt>
                <c:pt idx="3">
                  <c:v>-2.27299673390617</c:v>
                </c:pt>
                <c:pt idx="4">
                  <c:v>-0.7968588932502514</c:v>
                </c:pt>
                <c:pt idx="5">
                  <c:v>1.5716896606555748</c:v>
                </c:pt>
                <c:pt idx="6">
                  <c:v>4.534755415103773</c:v>
                </c:pt>
                <c:pt idx="7">
                  <c:v>7.719601582146997</c:v>
                </c:pt>
                <c:pt idx="8">
                  <c:v>10.716118318659722</c:v>
                </c:pt>
                <c:pt idx="9">
                  <c:v>13.12009340436007</c:v>
                </c:pt>
                <c:pt idx="10">
                  <c:v>14.578051103599176</c:v>
                </c:pt>
                <c:pt idx="11">
                  <c:v>14.829073973185384</c:v>
                </c:pt>
                <c:pt idx="12">
                  <c:v>13.739127150639554</c:v>
                </c:pt>
                <c:pt idx="13">
                  <c:v>11.323972976842477</c:v>
                </c:pt>
                <c:pt idx="14">
                  <c:v>7.757754469067088</c:v>
                </c:pt>
                <c:pt idx="15">
                  <c:v>3.36565376303082</c:v>
                </c:pt>
                <c:pt idx="16">
                  <c:v>-1.3994260676304102</c:v>
                </c:pt>
                <c:pt idx="17">
                  <c:v>-5.9945982943314275</c:v>
                </c:pt>
                <c:pt idx="18">
                  <c:v>-9.836074839753103</c:v>
                </c:pt>
                <c:pt idx="19">
                  <c:v>-12.355250780866566</c:v>
                </c:pt>
                <c:pt idx="20">
                  <c:v>-13.056562802477366</c:v>
                </c:pt>
                <c:pt idx="21">
                  <c:v>-11.571492956355677</c:v>
                </c:pt>
                <c:pt idx="22">
                  <c:v>-7.703230481107369</c:v>
                </c:pt>
                <c:pt idx="23">
                  <c:v>-1.457192557607324</c:v>
                </c:pt>
                <c:pt idx="24">
                  <c:v>6.946209221235408</c:v>
                </c:pt>
                <c:pt idx="25">
                  <c:v>17.078585731503214</c:v>
                </c:pt>
                <c:pt idx="26">
                  <c:v>28.330559009710345</c:v>
                </c:pt>
                <c:pt idx="27">
                  <c:v>39.956985533173885</c:v>
                </c:pt>
                <c:pt idx="28">
                  <c:v>51.136851120237125</c:v>
                </c:pt>
                <c:pt idx="29">
                  <c:v>61.04272961957717</c:v>
                </c:pt>
                <c:pt idx="30">
                  <c:v>68.9135927137591</c:v>
                </c:pt>
                <c:pt idx="31">
                  <c:v>74.12421454081934</c:v>
                </c:pt>
                <c:pt idx="32">
                  <c:v>76.2445028770175</c:v>
                </c:pt>
              </c:numCache>
            </c:numRef>
          </c:val>
          <c:smooth val="0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41203"/>
        <c:crosses val="autoZero"/>
        <c:auto val="1"/>
        <c:lblOffset val="100"/>
        <c:noMultiLvlLbl val="0"/>
      </c:catAx>
      <c:valAx>
        <c:axId val="14041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6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1'!$B$14:$IV$14</c:f>
              <c:numCache/>
            </c:numRef>
          </c:val>
          <c:smooth val="0"/>
        </c:ser>
        <c:ser>
          <c:idx val="1"/>
          <c:order val="1"/>
          <c:tx>
            <c:strRef>
              <c:f>'Лист 1'!$A$23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1'!$B$23:$IV$23</c:f>
              <c:numCache/>
            </c:numRef>
          </c:val>
          <c:smooth val="0"/>
        </c:ser>
        <c:marker val="1"/>
        <c:axId val="59261964"/>
        <c:axId val="63595629"/>
      </c:line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6196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траекторий "Ромб"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 (2)'!$A$11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 (2)'!$B$10:$BD$10</c:f>
              <c:numCache>
                <c:ptCount val="33"/>
                <c:pt idx="0">
                  <c:v>0</c:v>
                </c:pt>
                <c:pt idx="1">
                  <c:v>0.015682759495074142</c:v>
                </c:pt>
                <c:pt idx="2">
                  <c:v>0.11810797047936258</c:v>
                </c:pt>
                <c:pt idx="3">
                  <c:v>0.3600398946534557</c:v>
                </c:pt>
                <c:pt idx="4">
                  <c:v>0.7383025460737088</c:v>
                </c:pt>
                <c:pt idx="5">
                  <c:v>1.1916464731819112</c:v>
                </c:pt>
                <c:pt idx="6">
                  <c:v>1.6193188505982654</c:v>
                </c:pt>
                <c:pt idx="7">
                  <c:v>1.9139624811894842</c:v>
                </c:pt>
                <c:pt idx="8">
                  <c:v>1.9974427089801785</c:v>
                </c:pt>
                <c:pt idx="9">
                  <c:v>1.847153690095287</c:v>
                </c:pt>
                <c:pt idx="10">
                  <c:v>1.503653889337986</c:v>
                </c:pt>
                <c:pt idx="11">
                  <c:v>1.0569739239726967</c:v>
                </c:pt>
                <c:pt idx="12">
                  <c:v>0.6163608389021499</c:v>
                </c:pt>
                <c:pt idx="13">
                  <c:v>0.27398038504489375</c:v>
                </c:pt>
                <c:pt idx="14">
                  <c:v>0.07518277118971688</c:v>
                </c:pt>
                <c:pt idx="15">
                  <c:v>0.005620769468922494</c:v>
                </c:pt>
                <c:pt idx="16">
                  <c:v>-0.0003978245298798838</c:v>
                </c:pt>
                <c:pt idx="17">
                  <c:v>-0.03337430924347586</c:v>
                </c:pt>
                <c:pt idx="18">
                  <c:v>-0.1733125499090339</c:v>
                </c:pt>
                <c:pt idx="19">
                  <c:v>-0.4581225735817428</c:v>
                </c:pt>
                <c:pt idx="20">
                  <c:v>-0.866917283961677</c:v>
                </c:pt>
                <c:pt idx="21">
                  <c:v>-1.324175182230953</c:v>
                </c:pt>
                <c:pt idx="22">
                  <c:v>-1.7234398681878877</c:v>
                </c:pt>
                <c:pt idx="23">
                  <c:v>-1.96238434017225</c:v>
                </c:pt>
                <c:pt idx="24">
                  <c:v>-1.9770758015283991</c:v>
                </c:pt>
                <c:pt idx="25">
                  <c:v>-1.7635303320732636</c:v>
                </c:pt>
                <c:pt idx="26">
                  <c:v>-1.3790588097299477</c:v>
                </c:pt>
                <c:pt idx="27">
                  <c:v>-0.922935738134743</c:v>
                </c:pt>
                <c:pt idx="28">
                  <c:v>-0.5031164400177256</c:v>
                </c:pt>
                <c:pt idx="29">
                  <c:v>-0.20057357888531652</c:v>
                </c:pt>
                <c:pt idx="30">
                  <c:v>-0.043629623912549556</c:v>
                </c:pt>
                <c:pt idx="31">
                  <c:v>-0.001147273357933616</c:v>
                </c:pt>
                <c:pt idx="32">
                  <c:v>0.003166342865792152</c:v>
                </c:pt>
              </c:numCache>
            </c:numRef>
          </c:xVal>
          <c:yVal>
            <c:numRef>
              <c:f>'Лист 1 (2)'!$B$11:$BD$11</c:f>
              <c:numCache>
                <c:ptCount val="33"/>
                <c:pt idx="0">
                  <c:v>2</c:v>
                </c:pt>
                <c:pt idx="1">
                  <c:v>1.8827676742167017</c:v>
                </c:pt>
                <c:pt idx="2">
                  <c:v>1.5627703682426646</c:v>
                </c:pt>
                <c:pt idx="3">
                  <c:v>1.1244023750179737</c:v>
                </c:pt>
                <c:pt idx="4">
                  <c:v>0.6763632062501252</c:v>
                </c:pt>
                <c:pt idx="5">
                  <c:v>0.31545721050198694</c:v>
                </c:pt>
                <c:pt idx="6">
                  <c:v>0.0951574235479369</c:v>
                </c:pt>
                <c:pt idx="7">
                  <c:v>0.009820303680011636</c:v>
                </c:pt>
                <c:pt idx="8">
                  <c:v>-4.979173220980397E-05</c:v>
                </c:pt>
                <c:pt idx="9">
                  <c:v>-0.02345670406831335</c:v>
                </c:pt>
                <c:pt idx="10">
                  <c:v>-0.14413511149553035</c:v>
                </c:pt>
                <c:pt idx="11">
                  <c:v>-0.40763537990375337</c:v>
                </c:pt>
                <c:pt idx="12">
                  <c:v>-0.8019149160457407</c:v>
                </c:pt>
                <c:pt idx="13">
                  <c:v>-1.2583554197720963</c:v>
                </c:pt>
                <c:pt idx="14">
                  <c:v>-1.6729778380613307</c:v>
                </c:pt>
                <c:pt idx="15">
                  <c:v>-1.940553875843007</c:v>
                </c:pt>
                <c:pt idx="16">
                  <c:v>-1.9897860915891925</c:v>
                </c:pt>
                <c:pt idx="17">
                  <c:v>-1.80733011488279</c:v>
                </c:pt>
                <c:pt idx="18">
                  <c:v>-1.442302577728886</c:v>
                </c:pt>
                <c:pt idx="19">
                  <c:v>-0.9897061346976769</c:v>
                </c:pt>
                <c:pt idx="20">
                  <c:v>-0.5585384519291702</c:v>
                </c:pt>
                <c:pt idx="21">
                  <c:v>-0.23567393926054564</c:v>
                </c:pt>
                <c:pt idx="22">
                  <c:v>-0.05805732614740371</c:v>
                </c:pt>
                <c:pt idx="23">
                  <c:v>-0.0028213514280578484</c:v>
                </c:pt>
                <c:pt idx="24">
                  <c:v>0.0013397970522921803</c:v>
                </c:pt>
                <c:pt idx="25">
                  <c:v>0.04564932176542958</c:v>
                </c:pt>
                <c:pt idx="26">
                  <c:v>0.2056861943586601</c:v>
                </c:pt>
                <c:pt idx="27">
                  <c:v>0.5113530687328384</c:v>
                </c:pt>
                <c:pt idx="28">
                  <c:v>0.9330095240596984</c:v>
                </c:pt>
                <c:pt idx="29">
                  <c:v>1.3887510753762218</c:v>
                </c:pt>
                <c:pt idx="30">
                  <c:v>1.770413784097593</c:v>
                </c:pt>
                <c:pt idx="31">
                  <c:v>1.9793242420043524</c:v>
                </c:pt>
                <c:pt idx="32">
                  <c:v>1.959387551485722</c:v>
                </c:pt>
              </c:numCache>
            </c:numRef>
          </c:yVal>
          <c:smooth val="1"/>
        </c:ser>
        <c:axId val="35489750"/>
        <c:axId val="50972295"/>
      </c:scatterChart>
      <c:val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72295"/>
        <c:crosses val="autoZero"/>
        <c:crossBetween val="midCat"/>
        <c:dispUnits/>
      </c:valAx>
      <c:valAx>
        <c:axId val="50972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89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 (2)'!$A$10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(2)'!$B$10:$BI$10</c:f>
              <c:numCache>
                <c:ptCount val="33"/>
                <c:pt idx="0">
                  <c:v>0</c:v>
                </c:pt>
                <c:pt idx="1">
                  <c:v>0.015682759495074142</c:v>
                </c:pt>
                <c:pt idx="2">
                  <c:v>0.11810797047936258</c:v>
                </c:pt>
                <c:pt idx="3">
                  <c:v>0.3600398946534557</c:v>
                </c:pt>
                <c:pt idx="4">
                  <c:v>0.7383025460737088</c:v>
                </c:pt>
                <c:pt idx="5">
                  <c:v>1.1916464731819112</c:v>
                </c:pt>
                <c:pt idx="6">
                  <c:v>1.6193188505982654</c:v>
                </c:pt>
                <c:pt idx="7">
                  <c:v>1.9139624811894842</c:v>
                </c:pt>
                <c:pt idx="8">
                  <c:v>1.9974427089801785</c:v>
                </c:pt>
                <c:pt idx="9">
                  <c:v>1.847153690095287</c:v>
                </c:pt>
                <c:pt idx="10">
                  <c:v>1.503653889337986</c:v>
                </c:pt>
                <c:pt idx="11">
                  <c:v>1.0569739239726967</c:v>
                </c:pt>
                <c:pt idx="12">
                  <c:v>0.6163608389021499</c:v>
                </c:pt>
                <c:pt idx="13">
                  <c:v>0.27398038504489375</c:v>
                </c:pt>
                <c:pt idx="14">
                  <c:v>0.07518277118971688</c:v>
                </c:pt>
                <c:pt idx="15">
                  <c:v>0.005620769468922494</c:v>
                </c:pt>
                <c:pt idx="16">
                  <c:v>-0.0003978245298798838</c:v>
                </c:pt>
                <c:pt idx="17">
                  <c:v>-0.03337430924347586</c:v>
                </c:pt>
                <c:pt idx="18">
                  <c:v>-0.1733125499090339</c:v>
                </c:pt>
                <c:pt idx="19">
                  <c:v>-0.4581225735817428</c:v>
                </c:pt>
                <c:pt idx="20">
                  <c:v>-0.866917283961677</c:v>
                </c:pt>
                <c:pt idx="21">
                  <c:v>-1.324175182230953</c:v>
                </c:pt>
                <c:pt idx="22">
                  <c:v>-1.7234398681878877</c:v>
                </c:pt>
                <c:pt idx="23">
                  <c:v>-1.96238434017225</c:v>
                </c:pt>
                <c:pt idx="24">
                  <c:v>-1.9770758015283991</c:v>
                </c:pt>
                <c:pt idx="25">
                  <c:v>-1.7635303320732636</c:v>
                </c:pt>
                <c:pt idx="26">
                  <c:v>-1.3790588097299477</c:v>
                </c:pt>
                <c:pt idx="27">
                  <c:v>-0.922935738134743</c:v>
                </c:pt>
                <c:pt idx="28">
                  <c:v>-0.5031164400177256</c:v>
                </c:pt>
                <c:pt idx="29">
                  <c:v>-0.20057357888531652</c:v>
                </c:pt>
                <c:pt idx="30">
                  <c:v>-0.043629623912549556</c:v>
                </c:pt>
                <c:pt idx="31">
                  <c:v>-0.001147273357933616</c:v>
                </c:pt>
                <c:pt idx="32">
                  <c:v>0.003166342865792152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 (2)'!$A$13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(2)'!$B$13:$BI$13</c:f>
              <c:numCache>
                <c:ptCount val="33"/>
                <c:pt idx="0">
                  <c:v>0</c:v>
                </c:pt>
                <c:pt idx="1">
                  <c:v>0.46419288879469</c:v>
                </c:pt>
                <c:pt idx="2">
                  <c:v>1.6761097185786347</c:v>
                </c:pt>
                <c:pt idx="3">
                  <c:v>3.1576131288082974</c:v>
                </c:pt>
                <c:pt idx="4">
                  <c:v>4.302301274665234</c:v>
                </c:pt>
                <c:pt idx="5">
                  <c:v>4.590884407405756</c:v>
                </c:pt>
                <c:pt idx="6">
                  <c:v>3.777348512432462</c:v>
                </c:pt>
                <c:pt idx="7">
                  <c:v>1.9806838927228227</c:v>
                </c:pt>
                <c:pt idx="8">
                  <c:v>-0.35009551722220433</c:v>
                </c:pt>
                <c:pt idx="9">
                  <c:v>-2.5856849119071628</c:v>
                </c:pt>
                <c:pt idx="10">
                  <c:v>-4.128951369592524</c:v>
                </c:pt>
                <c:pt idx="11">
                  <c:v>-4.6162011276416255</c:v>
                </c:pt>
                <c:pt idx="12">
                  <c:v>-4.0372350902205</c:v>
                </c:pt>
                <c:pt idx="13">
                  <c:v>-2.73253252179479</c:v>
                </c:pt>
                <c:pt idx="14">
                  <c:v>-1.268801059655917</c:v>
                </c:pt>
                <c:pt idx="15">
                  <c:v>-0.23658670414730387</c:v>
                </c:pt>
                <c:pt idx="16">
                  <c:v>-0.04082076000187939</c:v>
                </c:pt>
                <c:pt idx="17">
                  <c:v>-0.7575976216567885</c:v>
                </c:pt>
                <c:pt idx="18">
                  <c:v>-2.107285529636442</c:v>
                </c:pt>
                <c:pt idx="19">
                  <c:v>-3.553375734786929</c:v>
                </c:pt>
                <c:pt idx="20">
                  <c:v>-4.4924927387883145</c:v>
                </c:pt>
                <c:pt idx="21">
                  <c:v>-4.46908622052511</c:v>
                </c:pt>
                <c:pt idx="22">
                  <c:v>-3.3396504828566</c:v>
                </c:pt>
                <c:pt idx="23">
                  <c:v>-1.3289022146522902</c:v>
                </c:pt>
                <c:pt idx="24">
                  <c:v>1.041949018959625</c:v>
                </c:pt>
                <c:pt idx="25">
                  <c:v>3.1300502949661584</c:v>
                </c:pt>
                <c:pt idx="26">
                  <c:v>4.388082889452583</c:v>
                </c:pt>
                <c:pt idx="27">
                  <c:v>4.548196098914603</c:v>
                </c:pt>
                <c:pt idx="28">
                  <c:v>3.708733397764825</c:v>
                </c:pt>
                <c:pt idx="29">
                  <c:v>2.293727751038512</c:v>
                </c:pt>
                <c:pt idx="30">
                  <c:v>0.8995607352188418</c:v>
                </c:pt>
                <c:pt idx="31">
                  <c:v>0.0825597122524983</c:v>
                </c:pt>
                <c:pt idx="32">
                  <c:v>0.1618937161839746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 (2)'!$A$19</c:f>
              <c:strCache>
                <c:ptCount val="1"/>
                <c:pt idx="0">
                  <c:v>xtt=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(2)'!$B$19:$BI$19</c:f>
              <c:numCache>
                <c:ptCount val="33"/>
                <c:pt idx="0">
                  <c:v>0</c:v>
                </c:pt>
                <c:pt idx="1">
                  <c:v>8.971548536340268</c:v>
                </c:pt>
                <c:pt idx="2">
                  <c:v>14.440193493558171</c:v>
                </c:pt>
                <c:pt idx="3">
                  <c:v>14.1414025154373</c:v>
                </c:pt>
                <c:pt idx="4">
                  <c:v>7.854200704523576</c:v>
                </c:pt>
                <c:pt idx="5">
                  <c:v>-2.5086657637697667</c:v>
                </c:pt>
                <c:pt idx="6">
                  <c:v>-13.557602495110697</c:v>
                </c:pt>
                <c:pt idx="7">
                  <c:v>-21.601062283375345</c:v>
                </c:pt>
                <c:pt idx="8">
                  <c:v>-23.928404577294167</c:v>
                </c:pt>
                <c:pt idx="9">
                  <c:v>-19.752846561276954</c:v>
                </c:pt>
                <c:pt idx="10">
                  <c:v>-10.48526352853477</c:v>
                </c:pt>
                <c:pt idx="11">
                  <c:v>0.7567661203232525</c:v>
                </c:pt>
                <c:pt idx="12">
                  <c:v>10.233242465977847</c:v>
                </c:pt>
                <c:pt idx="13">
                  <c:v>14.880771985814109</c:v>
                </c:pt>
                <c:pt idx="14">
                  <c:v>13.372851444653618</c:v>
                </c:pt>
                <c:pt idx="15">
                  <c:v>6.571412685992394</c:v>
                </c:pt>
                <c:pt idx="16">
                  <c:v>-2.78763720144819</c:v>
                </c:pt>
                <c:pt idx="17">
                  <c:v>-11.064497764522809</c:v>
                </c:pt>
                <c:pt idx="18">
                  <c:v>-15.001729481427734</c:v>
                </c:pt>
                <c:pt idx="19">
                  <c:v>-12.876766116307817</c:v>
                </c:pt>
                <c:pt idx="20">
                  <c:v>-5.117497552160216</c:v>
                </c:pt>
                <c:pt idx="21">
                  <c:v>5.834669484462056</c:v>
                </c:pt>
                <c:pt idx="22">
                  <c:v>16.366935708067174</c:v>
                </c:pt>
                <c:pt idx="23">
                  <c:v>22.948668071794696</c:v>
                </c:pt>
                <c:pt idx="24">
                  <c:v>23.35882763090202</c:v>
                </c:pt>
                <c:pt idx="25">
                  <c:v>17.458726770806862</c:v>
                </c:pt>
                <c:pt idx="26">
                  <c:v>7.2402936757108</c:v>
                </c:pt>
                <c:pt idx="27">
                  <c:v>-3.8670088298365863</c:v>
                </c:pt>
                <c:pt idx="28">
                  <c:v>-12.188606777233217</c:v>
                </c:pt>
                <c:pt idx="29">
                  <c:v>-15.080255771988849</c:v>
                </c:pt>
                <c:pt idx="30">
                  <c:v>-11.841277452696534</c:v>
                </c:pt>
                <c:pt idx="31">
                  <c:v>-3.946989494354089</c:v>
                </c:pt>
                <c:pt idx="32">
                  <c:v>5.480373489655304</c:v>
                </c:pt>
              </c:numCache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5201"/>
        <c:crosses val="autoZero"/>
        <c:auto val="1"/>
        <c:lblOffset val="100"/>
        <c:noMultiLvlLbl val="0"/>
      </c:catAx>
      <c:valAx>
        <c:axId val="35115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График ускорений "Бабочка"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 1 (2)'!$A$14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 1 (2)'!$B$13:$BI$13</c:f>
              <c:numCache>
                <c:ptCount val="33"/>
                <c:pt idx="0">
                  <c:v>0</c:v>
                </c:pt>
                <c:pt idx="1">
                  <c:v>0.46419288879469</c:v>
                </c:pt>
                <c:pt idx="2">
                  <c:v>1.6761097185786347</c:v>
                </c:pt>
                <c:pt idx="3">
                  <c:v>3.1576131288082974</c:v>
                </c:pt>
                <c:pt idx="4">
                  <c:v>4.302301274665234</c:v>
                </c:pt>
                <c:pt idx="5">
                  <c:v>4.590884407405756</c:v>
                </c:pt>
                <c:pt idx="6">
                  <c:v>3.777348512432462</c:v>
                </c:pt>
                <c:pt idx="7">
                  <c:v>1.9806838927228227</c:v>
                </c:pt>
                <c:pt idx="8">
                  <c:v>-0.35009551722220433</c:v>
                </c:pt>
                <c:pt idx="9">
                  <c:v>-2.5856849119071628</c:v>
                </c:pt>
                <c:pt idx="10">
                  <c:v>-4.128951369592524</c:v>
                </c:pt>
                <c:pt idx="11">
                  <c:v>-4.6162011276416255</c:v>
                </c:pt>
                <c:pt idx="12">
                  <c:v>-4.0372350902205</c:v>
                </c:pt>
                <c:pt idx="13">
                  <c:v>-2.73253252179479</c:v>
                </c:pt>
                <c:pt idx="14">
                  <c:v>-1.268801059655917</c:v>
                </c:pt>
                <c:pt idx="15">
                  <c:v>-0.23658670414730387</c:v>
                </c:pt>
                <c:pt idx="16">
                  <c:v>-0.04082076000187939</c:v>
                </c:pt>
                <c:pt idx="17">
                  <c:v>-0.7575976216567885</c:v>
                </c:pt>
                <c:pt idx="18">
                  <c:v>-2.107285529636442</c:v>
                </c:pt>
                <c:pt idx="19">
                  <c:v>-3.553375734786929</c:v>
                </c:pt>
                <c:pt idx="20">
                  <c:v>-4.4924927387883145</c:v>
                </c:pt>
                <c:pt idx="21">
                  <c:v>-4.46908622052511</c:v>
                </c:pt>
                <c:pt idx="22">
                  <c:v>-3.3396504828566</c:v>
                </c:pt>
                <c:pt idx="23">
                  <c:v>-1.3289022146522902</c:v>
                </c:pt>
                <c:pt idx="24">
                  <c:v>1.041949018959625</c:v>
                </c:pt>
                <c:pt idx="25">
                  <c:v>3.1300502949661584</c:v>
                </c:pt>
                <c:pt idx="26">
                  <c:v>4.388082889452583</c:v>
                </c:pt>
                <c:pt idx="27">
                  <c:v>4.548196098914603</c:v>
                </c:pt>
                <c:pt idx="28">
                  <c:v>3.708733397764825</c:v>
                </c:pt>
                <c:pt idx="29">
                  <c:v>2.293727751038512</c:v>
                </c:pt>
                <c:pt idx="30">
                  <c:v>0.8995607352188418</c:v>
                </c:pt>
                <c:pt idx="31">
                  <c:v>0.0825597122524983</c:v>
                </c:pt>
                <c:pt idx="32">
                  <c:v>0.1618937161839746</c:v>
                </c:pt>
              </c:numCache>
            </c:numRef>
          </c:xVal>
          <c:yVal>
            <c:numRef>
              <c:f>'Лист 1 (2)'!$B$14:$BI$14</c:f>
              <c:numCache>
                <c:ptCount val="33"/>
                <c:pt idx="0">
                  <c:v>0</c:v>
                </c:pt>
                <c:pt idx="1">
                  <c:v>-2.2899354125702898</c:v>
                </c:pt>
                <c:pt idx="2">
                  <c:v>-3.964372284827631</c:v>
                </c:pt>
                <c:pt idx="3">
                  <c:v>-4.615470312819692</c:v>
                </c:pt>
                <c:pt idx="4">
                  <c:v>-4.17845781435202</c:v>
                </c:pt>
                <c:pt idx="5">
                  <c:v>-2.947772978603292</c:v>
                </c:pt>
                <c:pt idx="6">
                  <c:v>-1.468555928017122</c:v>
                </c:pt>
                <c:pt idx="7">
                  <c:v>-0.34162187272461675</c:v>
                </c:pt>
                <c:pt idx="8">
                  <c:v>-0.010226982616993386</c:v>
                </c:pt>
                <c:pt idx="9">
                  <c:v>-0.6032494299666227</c:v>
                </c:pt>
                <c:pt idx="10">
                  <c:v>-1.8896457858802658</c:v>
                </c:pt>
                <c:pt idx="11">
                  <c:v>-3.360113301998903</c:v>
                </c:pt>
                <c:pt idx="12">
                  <c:v>-4.4073931332009115</c:v>
                </c:pt>
                <c:pt idx="13">
                  <c:v>-4.542134151588208</c:v>
                </c:pt>
                <c:pt idx="14">
                  <c:v>-3.568761174732555</c:v>
                </c:pt>
                <c:pt idx="15">
                  <c:v>-1.6597154799048663</c:v>
                </c:pt>
                <c:pt idx="16">
                  <c:v>0.698102773951687</c:v>
                </c:pt>
                <c:pt idx="17">
                  <c:v>2.86624736886113</c:v>
                </c:pt>
                <c:pt idx="18">
                  <c:v>4.270370020084035</c:v>
                </c:pt>
                <c:pt idx="19">
                  <c:v>4.593559249822183</c:v>
                </c:pt>
                <c:pt idx="20">
                  <c:v>3.8801262399250853</c:v>
                </c:pt>
                <c:pt idx="21">
                  <c:v>2.513858175577345</c:v>
                </c:pt>
                <c:pt idx="22">
                  <c:v>1.0785856775468696</c:v>
                </c:pt>
                <c:pt idx="23">
                  <c:v>0.14998600256807584</c:v>
                </c:pt>
                <c:pt idx="24">
                  <c:v>0.09152049685969263</c:v>
                </c:pt>
                <c:pt idx="25">
                  <c:v>0.9259093035180755</c:v>
                </c:pt>
                <c:pt idx="26">
                  <c:v>2.3271030102621433</c:v>
                </c:pt>
                <c:pt idx="27">
                  <c:v>3.7355594218633756</c:v>
                </c:pt>
                <c:pt idx="28">
                  <c:v>4.556501014361481</c:v>
                </c:pt>
                <c:pt idx="29">
                  <c:v>4.371784679653161</c:v>
                </c:pt>
                <c:pt idx="30">
                  <c:v>3.091208234911782</c:v>
                </c:pt>
                <c:pt idx="31">
                  <c:v>0.9901891936623234</c:v>
                </c:pt>
                <c:pt idx="32">
                  <c:v>-1.3795924010112024</c:v>
                </c:pt>
              </c:numCache>
            </c:numRef>
          </c:yVal>
          <c:smooth val="1"/>
        </c:ser>
        <c:axId val="47601354"/>
        <c:axId val="25759003"/>
      </c:scatterChart>
      <c:val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59003"/>
        <c:crosses val="autoZero"/>
        <c:crossBetween val="midCat"/>
        <c:dispUnits/>
      </c:valAx>
      <c:valAx>
        <c:axId val="25759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1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'Лист 1 (2)'!$A$11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(2)'!$B$11:$BI$11</c:f>
              <c:numCache>
                <c:ptCount val="33"/>
                <c:pt idx="0">
                  <c:v>2</c:v>
                </c:pt>
                <c:pt idx="1">
                  <c:v>1.8827676742167017</c:v>
                </c:pt>
                <c:pt idx="2">
                  <c:v>1.5627703682426646</c:v>
                </c:pt>
                <c:pt idx="3">
                  <c:v>1.1244023750179737</c:v>
                </c:pt>
                <c:pt idx="4">
                  <c:v>0.6763632062501252</c:v>
                </c:pt>
                <c:pt idx="5">
                  <c:v>0.31545721050198694</c:v>
                </c:pt>
                <c:pt idx="6">
                  <c:v>0.0951574235479369</c:v>
                </c:pt>
                <c:pt idx="7">
                  <c:v>0.009820303680011636</c:v>
                </c:pt>
                <c:pt idx="8">
                  <c:v>-4.979173220980397E-05</c:v>
                </c:pt>
                <c:pt idx="9">
                  <c:v>-0.02345670406831335</c:v>
                </c:pt>
                <c:pt idx="10">
                  <c:v>-0.14413511149553035</c:v>
                </c:pt>
                <c:pt idx="11">
                  <c:v>-0.40763537990375337</c:v>
                </c:pt>
                <c:pt idx="12">
                  <c:v>-0.8019149160457407</c:v>
                </c:pt>
                <c:pt idx="13">
                  <c:v>-1.2583554197720963</c:v>
                </c:pt>
                <c:pt idx="14">
                  <c:v>-1.6729778380613307</c:v>
                </c:pt>
                <c:pt idx="15">
                  <c:v>-1.940553875843007</c:v>
                </c:pt>
                <c:pt idx="16">
                  <c:v>-1.9897860915891925</c:v>
                </c:pt>
                <c:pt idx="17">
                  <c:v>-1.80733011488279</c:v>
                </c:pt>
                <c:pt idx="18">
                  <c:v>-1.442302577728886</c:v>
                </c:pt>
                <c:pt idx="19">
                  <c:v>-0.9897061346976769</c:v>
                </c:pt>
                <c:pt idx="20">
                  <c:v>-0.5585384519291702</c:v>
                </c:pt>
                <c:pt idx="21">
                  <c:v>-0.23567393926054564</c:v>
                </c:pt>
                <c:pt idx="22">
                  <c:v>-0.05805732614740371</c:v>
                </c:pt>
                <c:pt idx="23">
                  <c:v>-0.0028213514280578484</c:v>
                </c:pt>
                <c:pt idx="24">
                  <c:v>0.0013397970522921803</c:v>
                </c:pt>
                <c:pt idx="25">
                  <c:v>0.04564932176542958</c:v>
                </c:pt>
                <c:pt idx="26">
                  <c:v>0.2056861943586601</c:v>
                </c:pt>
                <c:pt idx="27">
                  <c:v>0.5113530687328384</c:v>
                </c:pt>
                <c:pt idx="28">
                  <c:v>0.9330095240596984</c:v>
                </c:pt>
                <c:pt idx="29">
                  <c:v>1.3887510753762218</c:v>
                </c:pt>
                <c:pt idx="30">
                  <c:v>1.770413784097593</c:v>
                </c:pt>
                <c:pt idx="31">
                  <c:v>1.9793242420043524</c:v>
                </c:pt>
                <c:pt idx="32">
                  <c:v>1.959387551485722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 1 (2)'!$A$14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(2)'!$B$14:$BI$14</c:f>
              <c:numCache>
                <c:ptCount val="33"/>
                <c:pt idx="0">
                  <c:v>0</c:v>
                </c:pt>
                <c:pt idx="1">
                  <c:v>-2.2899354125702898</c:v>
                </c:pt>
                <c:pt idx="2">
                  <c:v>-3.964372284827631</c:v>
                </c:pt>
                <c:pt idx="3">
                  <c:v>-4.615470312819692</c:v>
                </c:pt>
                <c:pt idx="4">
                  <c:v>-4.17845781435202</c:v>
                </c:pt>
                <c:pt idx="5">
                  <c:v>-2.947772978603292</c:v>
                </c:pt>
                <c:pt idx="6">
                  <c:v>-1.468555928017122</c:v>
                </c:pt>
                <c:pt idx="7">
                  <c:v>-0.34162187272461675</c:v>
                </c:pt>
                <c:pt idx="8">
                  <c:v>-0.010226982616993386</c:v>
                </c:pt>
                <c:pt idx="9">
                  <c:v>-0.6032494299666227</c:v>
                </c:pt>
                <c:pt idx="10">
                  <c:v>-1.8896457858802658</c:v>
                </c:pt>
                <c:pt idx="11">
                  <c:v>-3.360113301998903</c:v>
                </c:pt>
                <c:pt idx="12">
                  <c:v>-4.4073931332009115</c:v>
                </c:pt>
                <c:pt idx="13">
                  <c:v>-4.542134151588208</c:v>
                </c:pt>
                <c:pt idx="14">
                  <c:v>-3.568761174732555</c:v>
                </c:pt>
                <c:pt idx="15">
                  <c:v>-1.6597154799048663</c:v>
                </c:pt>
                <c:pt idx="16">
                  <c:v>0.698102773951687</c:v>
                </c:pt>
                <c:pt idx="17">
                  <c:v>2.86624736886113</c:v>
                </c:pt>
                <c:pt idx="18">
                  <c:v>4.270370020084035</c:v>
                </c:pt>
                <c:pt idx="19">
                  <c:v>4.593559249822183</c:v>
                </c:pt>
                <c:pt idx="20">
                  <c:v>3.8801262399250853</c:v>
                </c:pt>
                <c:pt idx="21">
                  <c:v>2.513858175577345</c:v>
                </c:pt>
                <c:pt idx="22">
                  <c:v>1.0785856775468696</c:v>
                </c:pt>
                <c:pt idx="23">
                  <c:v>0.14998600256807584</c:v>
                </c:pt>
                <c:pt idx="24">
                  <c:v>0.09152049685969263</c:v>
                </c:pt>
                <c:pt idx="25">
                  <c:v>0.9259093035180755</c:v>
                </c:pt>
                <c:pt idx="26">
                  <c:v>2.3271030102621433</c:v>
                </c:pt>
                <c:pt idx="27">
                  <c:v>3.7355594218633756</c:v>
                </c:pt>
                <c:pt idx="28">
                  <c:v>4.556501014361481</c:v>
                </c:pt>
                <c:pt idx="29">
                  <c:v>4.371784679653161</c:v>
                </c:pt>
                <c:pt idx="30">
                  <c:v>3.091208234911782</c:v>
                </c:pt>
                <c:pt idx="31">
                  <c:v>0.9901891936623234</c:v>
                </c:pt>
                <c:pt idx="32">
                  <c:v>-1.3795924010112024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'Лист 1 (2)'!$A$23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'Лист 1 (2)'!$B$23:$BI$23</c:f>
              <c:numCache>
                <c:ptCount val="33"/>
                <c:pt idx="0">
                  <c:v>0</c:v>
                </c:pt>
                <c:pt idx="1">
                  <c:v>-2.6618708629413237</c:v>
                </c:pt>
                <c:pt idx="2">
                  <c:v>-0.7968588932502514</c:v>
                </c:pt>
                <c:pt idx="3">
                  <c:v>4.534755415103778</c:v>
                </c:pt>
                <c:pt idx="4">
                  <c:v>10.716118318659728</c:v>
                </c:pt>
                <c:pt idx="5">
                  <c:v>14.578051103599183</c:v>
                </c:pt>
                <c:pt idx="6">
                  <c:v>13.739127150639554</c:v>
                </c:pt>
                <c:pt idx="7">
                  <c:v>7.757754469067096</c:v>
                </c:pt>
                <c:pt idx="8">
                  <c:v>-1.3994260676303891</c:v>
                </c:pt>
                <c:pt idx="9">
                  <c:v>-9.836074839753081</c:v>
                </c:pt>
                <c:pt idx="10">
                  <c:v>-13.05656280247737</c:v>
                </c:pt>
                <c:pt idx="11">
                  <c:v>-7.703230481107415</c:v>
                </c:pt>
                <c:pt idx="12">
                  <c:v>6.946209221235328</c:v>
                </c:pt>
                <c:pt idx="13">
                  <c:v>28.33055900971025</c:v>
                </c:pt>
                <c:pt idx="14">
                  <c:v>51.13685112023705</c:v>
                </c:pt>
                <c:pt idx="15">
                  <c:v>68.91359271375906</c:v>
                </c:pt>
                <c:pt idx="16">
                  <c:v>76.24450287701748</c:v>
                </c:pt>
                <c:pt idx="17">
                  <c:v>70.7086782005907</c:v>
                </c:pt>
                <c:pt idx="18">
                  <c:v>53.87832923934212</c:v>
                </c:pt>
                <c:pt idx="19">
                  <c:v>30.917096803066357</c:v>
                </c:pt>
                <c:pt idx="20">
                  <c:v>8.839874737446914</c:v>
                </c:pt>
                <c:pt idx="21">
                  <c:v>-5.998378343368939</c:v>
                </c:pt>
                <c:pt idx="22">
                  <c:v>-10.293175110843482</c:v>
                </c:pt>
                <c:pt idx="23">
                  <c:v>-5.159870259780368</c:v>
                </c:pt>
                <c:pt idx="24">
                  <c:v>4.090623765626471</c:v>
                </c:pt>
                <c:pt idx="25">
                  <c:v>9.781241873938857</c:v>
                </c:pt>
                <c:pt idx="26">
                  <c:v>4.71751302982994</c:v>
                </c:pt>
                <c:pt idx="27">
                  <c:v>-14.942894458229532</c:v>
                </c:pt>
                <c:pt idx="28">
                  <c:v>-47.86330642575247</c:v>
                </c:pt>
                <c:pt idx="29">
                  <c:v>-87.48216384203101</c:v>
                </c:pt>
                <c:pt idx="30">
                  <c:v>-123.8715495141514</c:v>
                </c:pt>
                <c:pt idx="31">
                  <c:v>-146.9314847561139</c:v>
                </c:pt>
                <c:pt idx="32">
                  <c:v>-149.8333890893676</c:v>
                </c:pt>
              </c:numCache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04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45</xdr:row>
      <xdr:rowOff>57150</xdr:rowOff>
    </xdr:from>
    <xdr:to>
      <xdr:col>12</xdr:col>
      <xdr:colOff>95250</xdr:colOff>
      <xdr:row>69</xdr:row>
      <xdr:rowOff>104775</xdr:rowOff>
    </xdr:to>
    <xdr:graphicFrame>
      <xdr:nvGraphicFramePr>
        <xdr:cNvPr id="1" name="Chart 7"/>
        <xdr:cNvGraphicFramePr/>
      </xdr:nvGraphicFramePr>
      <xdr:xfrm>
        <a:off x="247650" y="7419975"/>
        <a:ext cx="72866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70</xdr:row>
      <xdr:rowOff>38100</xdr:rowOff>
    </xdr:from>
    <xdr:to>
      <xdr:col>11</xdr:col>
      <xdr:colOff>333375</xdr:colOff>
      <xdr:row>94</xdr:row>
      <xdr:rowOff>66675</xdr:rowOff>
    </xdr:to>
    <xdr:graphicFrame>
      <xdr:nvGraphicFramePr>
        <xdr:cNvPr id="2" name="Chart 74"/>
        <xdr:cNvGraphicFramePr/>
      </xdr:nvGraphicFramePr>
      <xdr:xfrm>
        <a:off x="342900" y="11449050"/>
        <a:ext cx="68865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209550</xdr:colOff>
      <xdr:row>45</xdr:row>
      <xdr:rowOff>85725</xdr:rowOff>
    </xdr:from>
    <xdr:to>
      <xdr:col>24</xdr:col>
      <xdr:colOff>276225</xdr:colOff>
      <xdr:row>69</xdr:row>
      <xdr:rowOff>114300</xdr:rowOff>
    </xdr:to>
    <xdr:graphicFrame>
      <xdr:nvGraphicFramePr>
        <xdr:cNvPr id="3" name="Chart 77"/>
        <xdr:cNvGraphicFramePr/>
      </xdr:nvGraphicFramePr>
      <xdr:xfrm>
        <a:off x="7648575" y="7448550"/>
        <a:ext cx="67151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495300</xdr:colOff>
      <xdr:row>70</xdr:row>
      <xdr:rowOff>47625</xdr:rowOff>
    </xdr:from>
    <xdr:to>
      <xdr:col>24</xdr:col>
      <xdr:colOff>19050</xdr:colOff>
      <xdr:row>94</xdr:row>
      <xdr:rowOff>76200</xdr:rowOff>
    </xdr:to>
    <xdr:graphicFrame>
      <xdr:nvGraphicFramePr>
        <xdr:cNvPr id="4" name="Chart 79"/>
        <xdr:cNvGraphicFramePr/>
      </xdr:nvGraphicFramePr>
      <xdr:xfrm>
        <a:off x="7391400" y="11458575"/>
        <a:ext cx="671512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247650</xdr:colOff>
      <xdr:row>9</xdr:row>
      <xdr:rowOff>76200</xdr:rowOff>
    </xdr:from>
    <xdr:to>
      <xdr:col>19</xdr:col>
      <xdr:colOff>9525</xdr:colOff>
      <xdr:row>29</xdr:row>
      <xdr:rowOff>38100</xdr:rowOff>
    </xdr:to>
    <xdr:graphicFrame>
      <xdr:nvGraphicFramePr>
        <xdr:cNvPr id="5" name="Chart 80"/>
        <xdr:cNvGraphicFramePr/>
      </xdr:nvGraphicFramePr>
      <xdr:xfrm>
        <a:off x="3800475" y="1609725"/>
        <a:ext cx="758190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45</xdr:row>
      <xdr:rowOff>57150</xdr:rowOff>
    </xdr:from>
    <xdr:to>
      <xdr:col>12</xdr:col>
      <xdr:colOff>95250</xdr:colOff>
      <xdr:row>69</xdr:row>
      <xdr:rowOff>104775</xdr:rowOff>
    </xdr:to>
    <xdr:graphicFrame>
      <xdr:nvGraphicFramePr>
        <xdr:cNvPr id="1" name="Chart 1"/>
        <xdr:cNvGraphicFramePr/>
      </xdr:nvGraphicFramePr>
      <xdr:xfrm>
        <a:off x="247650" y="7419975"/>
        <a:ext cx="7115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70</xdr:row>
      <xdr:rowOff>38100</xdr:rowOff>
    </xdr:from>
    <xdr:to>
      <xdr:col>11</xdr:col>
      <xdr:colOff>333375</xdr:colOff>
      <xdr:row>94</xdr:row>
      <xdr:rowOff>66675</xdr:rowOff>
    </xdr:to>
    <xdr:graphicFrame>
      <xdr:nvGraphicFramePr>
        <xdr:cNvPr id="2" name="Chart 2"/>
        <xdr:cNvGraphicFramePr/>
      </xdr:nvGraphicFramePr>
      <xdr:xfrm>
        <a:off x="342900" y="11449050"/>
        <a:ext cx="67151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209550</xdr:colOff>
      <xdr:row>45</xdr:row>
      <xdr:rowOff>85725</xdr:rowOff>
    </xdr:from>
    <xdr:to>
      <xdr:col>24</xdr:col>
      <xdr:colOff>276225</xdr:colOff>
      <xdr:row>69</xdr:row>
      <xdr:rowOff>114300</xdr:rowOff>
    </xdr:to>
    <xdr:graphicFrame>
      <xdr:nvGraphicFramePr>
        <xdr:cNvPr id="3" name="Chart 3"/>
        <xdr:cNvGraphicFramePr/>
      </xdr:nvGraphicFramePr>
      <xdr:xfrm>
        <a:off x="7477125" y="7448550"/>
        <a:ext cx="67151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495300</xdr:colOff>
      <xdr:row>70</xdr:row>
      <xdr:rowOff>47625</xdr:rowOff>
    </xdr:from>
    <xdr:to>
      <xdr:col>24</xdr:col>
      <xdr:colOff>19050</xdr:colOff>
      <xdr:row>94</xdr:row>
      <xdr:rowOff>76200</xdr:rowOff>
    </xdr:to>
    <xdr:graphicFrame>
      <xdr:nvGraphicFramePr>
        <xdr:cNvPr id="4" name="Chart 4"/>
        <xdr:cNvGraphicFramePr/>
      </xdr:nvGraphicFramePr>
      <xdr:xfrm>
        <a:off x="7219950" y="11458575"/>
        <a:ext cx="671512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45</xdr:row>
      <xdr:rowOff>57150</xdr:rowOff>
    </xdr:from>
    <xdr:to>
      <xdr:col>12</xdr:col>
      <xdr:colOff>95250</xdr:colOff>
      <xdr:row>69</xdr:row>
      <xdr:rowOff>104775</xdr:rowOff>
    </xdr:to>
    <xdr:graphicFrame>
      <xdr:nvGraphicFramePr>
        <xdr:cNvPr id="1" name="Chart 1"/>
        <xdr:cNvGraphicFramePr/>
      </xdr:nvGraphicFramePr>
      <xdr:xfrm>
        <a:off x="247650" y="7419975"/>
        <a:ext cx="78581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70</xdr:row>
      <xdr:rowOff>38100</xdr:rowOff>
    </xdr:from>
    <xdr:to>
      <xdr:col>11</xdr:col>
      <xdr:colOff>333375</xdr:colOff>
      <xdr:row>94</xdr:row>
      <xdr:rowOff>66675</xdr:rowOff>
    </xdr:to>
    <xdr:graphicFrame>
      <xdr:nvGraphicFramePr>
        <xdr:cNvPr id="2" name="Chart 2"/>
        <xdr:cNvGraphicFramePr/>
      </xdr:nvGraphicFramePr>
      <xdr:xfrm>
        <a:off x="342900" y="11449050"/>
        <a:ext cx="74580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209550</xdr:colOff>
      <xdr:row>45</xdr:row>
      <xdr:rowOff>85725</xdr:rowOff>
    </xdr:from>
    <xdr:to>
      <xdr:col>24</xdr:col>
      <xdr:colOff>276225</xdr:colOff>
      <xdr:row>69</xdr:row>
      <xdr:rowOff>114300</xdr:rowOff>
    </xdr:to>
    <xdr:graphicFrame>
      <xdr:nvGraphicFramePr>
        <xdr:cNvPr id="3" name="Chart 3"/>
        <xdr:cNvGraphicFramePr/>
      </xdr:nvGraphicFramePr>
      <xdr:xfrm>
        <a:off x="8220075" y="7448550"/>
        <a:ext cx="67151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495300</xdr:colOff>
      <xdr:row>70</xdr:row>
      <xdr:rowOff>47625</xdr:rowOff>
    </xdr:from>
    <xdr:to>
      <xdr:col>24</xdr:col>
      <xdr:colOff>19050</xdr:colOff>
      <xdr:row>94</xdr:row>
      <xdr:rowOff>76200</xdr:rowOff>
    </xdr:to>
    <xdr:graphicFrame>
      <xdr:nvGraphicFramePr>
        <xdr:cNvPr id="4" name="Chart 4"/>
        <xdr:cNvGraphicFramePr/>
      </xdr:nvGraphicFramePr>
      <xdr:xfrm>
        <a:off x="7962900" y="11458575"/>
        <a:ext cx="671512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pane ySplit="2580" topLeftCell="BM40" activePane="topLeft" state="split"/>
      <selection pane="topLeft" activeCell="D3" sqref="D3"/>
      <selection pane="bottomLeft" activeCell="A49" sqref="A49"/>
    </sheetView>
  </sheetViews>
  <sheetFormatPr defaultColWidth="9.00390625" defaultRowHeight="12.75"/>
  <cols>
    <col min="1" max="1" width="10.75390625" style="1" customWidth="1"/>
    <col min="2" max="2" width="9.625" style="1" customWidth="1"/>
    <col min="3" max="3" width="9.375" style="1" customWidth="1"/>
    <col min="4" max="4" width="9.75390625" style="1" customWidth="1"/>
    <col min="5" max="7" width="7.125" style="1" customWidth="1"/>
    <col min="8" max="8" width="8.25390625" style="1" customWidth="1"/>
    <col min="9" max="17" width="7.125" style="1" customWidth="1"/>
    <col min="18" max="18" width="8.875" style="1" customWidth="1"/>
    <col min="19" max="26" width="7.125" style="1" customWidth="1"/>
    <col min="27" max="34" width="7.125" style="0" customWidth="1"/>
    <col min="35" max="35" width="7.125" style="29" customWidth="1"/>
    <col min="36" max="46" width="7.125" style="29" hidden="1" customWidth="1"/>
    <col min="47" max="47" width="6.125" style="5" hidden="1" customWidth="1"/>
    <col min="48" max="255" width="9.125" style="5" hidden="1" customWidth="1"/>
    <col min="256" max="16384" width="2.125" style="5" hidden="1" customWidth="1"/>
  </cols>
  <sheetData>
    <row r="1" spans="1:22" ht="12.75">
      <c r="A1" s="3" t="s">
        <v>31</v>
      </c>
      <c r="C1" s="10" t="s">
        <v>0</v>
      </c>
      <c r="D1" s="10">
        <v>0</v>
      </c>
      <c r="E1" s="10" t="s">
        <v>46</v>
      </c>
      <c r="F1" s="10">
        <v>3</v>
      </c>
      <c r="G1" s="19" t="s">
        <v>8</v>
      </c>
      <c r="H1" s="19"/>
      <c r="I1" s="19" t="s">
        <v>11</v>
      </c>
      <c r="J1" s="19"/>
      <c r="K1" s="19" t="s">
        <v>14</v>
      </c>
      <c r="L1" s="19"/>
      <c r="M1" s="19" t="s">
        <v>17</v>
      </c>
      <c r="N1" s="19"/>
      <c r="O1" s="19"/>
      <c r="P1" s="22" t="s">
        <v>19</v>
      </c>
      <c r="Q1" s="22"/>
      <c r="R1" s="22"/>
      <c r="S1" s="19" t="s">
        <v>36</v>
      </c>
      <c r="T1" s="19"/>
      <c r="U1" s="19"/>
      <c r="V1" s="19"/>
    </row>
    <row r="2" spans="1:22" ht="15">
      <c r="A2" s="3" t="s">
        <v>32</v>
      </c>
      <c r="C2" s="12" t="s">
        <v>44</v>
      </c>
      <c r="D2" s="10">
        <v>0.075</v>
      </c>
      <c r="E2" s="10" t="s">
        <v>45</v>
      </c>
      <c r="F2" s="10">
        <v>3</v>
      </c>
      <c r="G2" s="20" t="s">
        <v>9</v>
      </c>
      <c r="H2" s="20"/>
      <c r="I2" s="20" t="s">
        <v>12</v>
      </c>
      <c r="J2" s="20"/>
      <c r="K2" s="20" t="s">
        <v>15</v>
      </c>
      <c r="L2" s="20"/>
      <c r="M2" s="23" t="s">
        <v>18</v>
      </c>
      <c r="N2" s="23"/>
      <c r="O2" s="23"/>
      <c r="P2" s="23" t="s">
        <v>20</v>
      </c>
      <c r="Q2" s="23"/>
      <c r="R2" s="23"/>
      <c r="S2" s="20" t="s">
        <v>34</v>
      </c>
      <c r="T2" s="20"/>
      <c r="U2" s="20"/>
      <c r="V2" s="20"/>
    </row>
    <row r="3" spans="1:22" ht="14.25">
      <c r="A3" s="4" t="s">
        <v>50</v>
      </c>
      <c r="C3" s="10" t="s">
        <v>1</v>
      </c>
      <c r="D3" s="10">
        <v>2</v>
      </c>
      <c r="E3" s="10" t="s">
        <v>41</v>
      </c>
      <c r="F3" s="10">
        <v>2</v>
      </c>
      <c r="G3" s="20" t="s">
        <v>10</v>
      </c>
      <c r="H3" s="20"/>
      <c r="I3" s="20" t="s">
        <v>13</v>
      </c>
      <c r="J3" s="20"/>
      <c r="K3" s="20" t="s">
        <v>16</v>
      </c>
      <c r="L3" s="20"/>
      <c r="M3" s="24" t="s">
        <v>21</v>
      </c>
      <c r="N3" s="24"/>
      <c r="O3" s="24"/>
      <c r="P3" s="25" t="s">
        <v>35</v>
      </c>
      <c r="Q3" s="25"/>
      <c r="R3" s="25"/>
      <c r="S3" s="21" t="s">
        <v>24</v>
      </c>
      <c r="T3" s="21"/>
      <c r="U3" s="21"/>
      <c r="V3" s="21"/>
    </row>
    <row r="4" spans="1:22" ht="15">
      <c r="A4" s="4" t="s">
        <v>49</v>
      </c>
      <c r="C4" s="12" t="s">
        <v>42</v>
      </c>
      <c r="D4" s="10">
        <v>2</v>
      </c>
      <c r="E4" s="10" t="s">
        <v>43</v>
      </c>
      <c r="F4" s="10">
        <v>2</v>
      </c>
      <c r="G4" s="2"/>
      <c r="H4" s="2"/>
      <c r="I4" s="2"/>
      <c r="J4" s="2"/>
      <c r="K4" s="2"/>
      <c r="L4" s="2"/>
      <c r="M4" s="23" t="s">
        <v>22</v>
      </c>
      <c r="N4" s="23"/>
      <c r="O4" s="23"/>
      <c r="P4" s="20" t="s">
        <v>23</v>
      </c>
      <c r="Q4" s="20"/>
      <c r="R4" s="20"/>
      <c r="S4" s="20" t="s">
        <v>33</v>
      </c>
      <c r="T4" s="20"/>
      <c r="U4" s="20"/>
      <c r="V4" s="20"/>
    </row>
    <row r="5" spans="1:6" ht="12.75">
      <c r="A5" s="4"/>
      <c r="C5" s="10"/>
      <c r="D5" s="10"/>
      <c r="E5" s="10"/>
      <c r="F5" s="10"/>
    </row>
    <row r="7" spans="1:34" ht="12.75">
      <c r="A7" s="9" t="s">
        <v>2</v>
      </c>
      <c r="B7" s="9">
        <f>D1</f>
        <v>0</v>
      </c>
      <c r="C7" s="9">
        <f>B7+$D$2</f>
        <v>0.075</v>
      </c>
      <c r="D7" s="9">
        <f aca="true" t="shared" si="0" ref="D7:AH7">C7+$D$2</f>
        <v>0.15</v>
      </c>
      <c r="E7" s="9">
        <f t="shared" si="0"/>
        <v>0.22499999999999998</v>
      </c>
      <c r="F7" s="9">
        <f t="shared" si="0"/>
        <v>0.3</v>
      </c>
      <c r="G7" s="9">
        <f t="shared" si="0"/>
        <v>0.375</v>
      </c>
      <c r="H7" s="9">
        <f t="shared" si="0"/>
        <v>0.45</v>
      </c>
      <c r="I7" s="9">
        <f t="shared" si="0"/>
        <v>0.525</v>
      </c>
      <c r="J7" s="9">
        <f t="shared" si="0"/>
        <v>0.6</v>
      </c>
      <c r="K7" s="9">
        <f t="shared" si="0"/>
        <v>0.6749999999999999</v>
      </c>
      <c r="L7" s="9">
        <f t="shared" si="0"/>
        <v>0.7499999999999999</v>
      </c>
      <c r="M7" s="9">
        <f t="shared" si="0"/>
        <v>0.8249999999999998</v>
      </c>
      <c r="N7" s="9">
        <f t="shared" si="0"/>
        <v>0.8999999999999998</v>
      </c>
      <c r="O7" s="9">
        <f t="shared" si="0"/>
        <v>0.9749999999999998</v>
      </c>
      <c r="P7" s="9">
        <f t="shared" si="0"/>
        <v>1.0499999999999998</v>
      </c>
      <c r="Q7" s="9">
        <f t="shared" si="0"/>
        <v>1.1249999999999998</v>
      </c>
      <c r="R7" s="9">
        <f t="shared" si="0"/>
        <v>1.1999999999999997</v>
      </c>
      <c r="S7" s="9">
        <f t="shared" si="0"/>
        <v>1.2749999999999997</v>
      </c>
      <c r="T7" s="9">
        <f t="shared" si="0"/>
        <v>1.3499999999999996</v>
      </c>
      <c r="U7" s="9">
        <f t="shared" si="0"/>
        <v>1.4249999999999996</v>
      </c>
      <c r="V7" s="9">
        <f t="shared" si="0"/>
        <v>1.4999999999999996</v>
      </c>
      <c r="W7" s="9">
        <f t="shared" si="0"/>
        <v>1.5749999999999995</v>
      </c>
      <c r="X7" s="9">
        <f t="shared" si="0"/>
        <v>1.6499999999999995</v>
      </c>
      <c r="Y7" s="9">
        <f t="shared" si="0"/>
        <v>1.7249999999999994</v>
      </c>
      <c r="Z7" s="9">
        <f t="shared" si="0"/>
        <v>1.7999999999999994</v>
      </c>
      <c r="AA7" s="9">
        <f t="shared" si="0"/>
        <v>1.8749999999999993</v>
      </c>
      <c r="AB7" s="9">
        <f t="shared" si="0"/>
        <v>1.9499999999999993</v>
      </c>
      <c r="AC7" s="9">
        <f t="shared" si="0"/>
        <v>2.0249999999999995</v>
      </c>
      <c r="AD7" s="9">
        <f t="shared" si="0"/>
        <v>2.0999999999999996</v>
      </c>
      <c r="AE7" s="9">
        <f t="shared" si="0"/>
        <v>2.175</v>
      </c>
      <c r="AF7" s="9">
        <f t="shared" si="0"/>
        <v>2.25</v>
      </c>
      <c r="AG7" s="9">
        <f t="shared" si="0"/>
        <v>2.325</v>
      </c>
      <c r="AH7" s="26">
        <f t="shared" si="0"/>
        <v>2.4000000000000004</v>
      </c>
    </row>
    <row r="8" spans="1:2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6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ht="12.75">
      <c r="A10" s="14" t="s">
        <v>3</v>
      </c>
      <c r="B10" s="14">
        <f>$D$3*(SIN($D$4*B7))^$F$1</f>
        <v>0</v>
      </c>
      <c r="C10" s="14">
        <f>$D$3*(SIN($D$4*C7))^$F$1</f>
        <v>0.006674431654783726</v>
      </c>
      <c r="D10" s="14">
        <f aca="true" t="shared" si="1" ref="D10:AH10">$D$3*(SIN($D$4*D7))^$F$1</f>
        <v>0.051616855178267654</v>
      </c>
      <c r="E10" s="14">
        <f t="shared" si="1"/>
        <v>0.16458662225351575</v>
      </c>
      <c r="F10" s="14">
        <f t="shared" si="1"/>
        <v>0.3600398946534555</v>
      </c>
      <c r="G10" s="14">
        <f t="shared" si="1"/>
        <v>0.6334215415910405</v>
      </c>
      <c r="H10" s="14">
        <f t="shared" si="1"/>
        <v>0.9613004243243102</v>
      </c>
      <c r="I10" s="14">
        <f t="shared" si="1"/>
        <v>1.3053384620746</v>
      </c>
      <c r="J10" s="14">
        <f t="shared" si="1"/>
        <v>1.6193188505982654</v>
      </c>
      <c r="K10" s="14">
        <f t="shared" si="1"/>
        <v>1.8578476639530863</v>
      </c>
      <c r="L10" s="14">
        <f t="shared" si="1"/>
        <v>1.9850075387386301</v>
      </c>
      <c r="M10" s="14">
        <f t="shared" si="1"/>
        <v>1.981249077381789</v>
      </c>
      <c r="N10" s="14">
        <f t="shared" si="1"/>
        <v>1.847153690095287</v>
      </c>
      <c r="O10" s="14">
        <f t="shared" si="1"/>
        <v>1.6033215814257342</v>
      </c>
      <c r="P10" s="14">
        <f t="shared" si="1"/>
        <v>1.2864070997311363</v>
      </c>
      <c r="Q10" s="14">
        <f t="shared" si="1"/>
        <v>0.9420877584415741</v>
      </c>
      <c r="R10" s="14">
        <f t="shared" si="1"/>
        <v>0.6163608389021509</v>
      </c>
      <c r="S10" s="14">
        <f t="shared" si="1"/>
        <v>0.3468916847440264</v>
      </c>
      <c r="T10" s="14">
        <f t="shared" si="1"/>
        <v>0.15612491492820246</v>
      </c>
      <c r="U10" s="14">
        <f t="shared" si="1"/>
        <v>0.04751644008007325</v>
      </c>
      <c r="V10" s="14">
        <f t="shared" si="1"/>
        <v>0.005620769468922654</v>
      </c>
      <c r="W10" s="14">
        <f t="shared" si="1"/>
        <v>-1.18847889334325E-06</v>
      </c>
      <c r="X10" s="14">
        <f t="shared" si="1"/>
        <v>-0.007850594327211894</v>
      </c>
      <c r="Y10" s="14">
        <f t="shared" si="1"/>
        <v>-0.05593508186214282</v>
      </c>
      <c r="Z10" s="14">
        <f t="shared" si="1"/>
        <v>-0.17331254990903158</v>
      </c>
      <c r="AA10" s="14">
        <f t="shared" si="1"/>
        <v>-0.37343797935788287</v>
      </c>
      <c r="AB10" s="14">
        <f t="shared" si="1"/>
        <v>-0.6506574468164413</v>
      </c>
      <c r="AC10" s="14">
        <f t="shared" si="1"/>
        <v>-0.98056597021472</v>
      </c>
      <c r="AD10" s="14">
        <f t="shared" si="1"/>
        <v>-1.324175182230949</v>
      </c>
      <c r="AE10" s="14">
        <f t="shared" si="1"/>
        <v>-1.6350765532047835</v>
      </c>
      <c r="AF10" s="14">
        <f t="shared" si="1"/>
        <v>-1.8681873897734558</v>
      </c>
      <c r="AG10" s="14">
        <f t="shared" si="1"/>
        <v>-1.9883493290758243</v>
      </c>
      <c r="AH10" s="27">
        <f t="shared" si="1"/>
        <v>-1.9770758015283991</v>
      </c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ht="12.75">
      <c r="A11" s="14" t="s">
        <v>4</v>
      </c>
      <c r="B11" s="14">
        <f>$F$3*(COS($F$4*B7))^$F$2</f>
        <v>2</v>
      </c>
      <c r="C11" s="14">
        <f>$F$3*(COS($F$4*C7))^$F$2</f>
        <v>1.9333801680804015</v>
      </c>
      <c r="D11" s="14">
        <f aca="true" t="shared" si="2" ref="D11:AH11">$F$3*(COS($F$4*D7))^$F$2</f>
        <v>1.743809717823741</v>
      </c>
      <c r="E11" s="14">
        <f t="shared" si="2"/>
        <v>1.460173997075536</v>
      </c>
      <c r="F11" s="14">
        <f t="shared" si="2"/>
        <v>1.124402375017974</v>
      </c>
      <c r="G11" s="14">
        <f t="shared" si="2"/>
        <v>0.7834464919493619</v>
      </c>
      <c r="H11" s="14">
        <f t="shared" si="2"/>
        <v>0.480378881397466</v>
      </c>
      <c r="I11" s="14">
        <f t="shared" si="2"/>
        <v>0.24637424260191945</v>
      </c>
      <c r="J11" s="14">
        <f t="shared" si="2"/>
        <v>0.0951574235479369</v>
      </c>
      <c r="K11" s="14">
        <f t="shared" si="2"/>
        <v>0.02100884237677526</v>
      </c>
      <c r="L11" s="14">
        <f t="shared" si="2"/>
        <v>0.0007079027861645186</v>
      </c>
      <c r="M11" s="14">
        <f t="shared" si="2"/>
        <v>-0.0009906117328754142</v>
      </c>
      <c r="N11" s="14">
        <f t="shared" si="2"/>
        <v>-0.02345670406831328</v>
      </c>
      <c r="O11" s="14">
        <f t="shared" si="2"/>
        <v>-0.10145460747772338</v>
      </c>
      <c r="P11" s="14">
        <f t="shared" si="2"/>
        <v>-0.2573398387080781</v>
      </c>
      <c r="Q11" s="14">
        <f t="shared" si="2"/>
        <v>-0.49575726173956935</v>
      </c>
      <c r="R11" s="14">
        <f t="shared" si="2"/>
        <v>-0.8019149160457397</v>
      </c>
      <c r="S11" s="14">
        <f t="shared" si="2"/>
        <v>-1.1437952968143594</v>
      </c>
      <c r="T11" s="14">
        <f t="shared" si="2"/>
        <v>-1.4778802898934862</v>
      </c>
      <c r="U11" s="14">
        <f t="shared" si="2"/>
        <v>-1.7572644898944347</v>
      </c>
      <c r="V11" s="14">
        <f t="shared" si="2"/>
        <v>-1.9405538758430059</v>
      </c>
      <c r="W11" s="14">
        <f t="shared" si="2"/>
        <v>-1.9997879583221054</v>
      </c>
      <c r="X11" s="14">
        <f t="shared" si="2"/>
        <v>-1.925815231175979</v>
      </c>
      <c r="Y11" s="14">
        <f t="shared" si="2"/>
        <v>-1.7300559480955096</v>
      </c>
      <c r="Z11" s="14">
        <f t="shared" si="2"/>
        <v>-1.4423025777288907</v>
      </c>
      <c r="AA11" s="14">
        <f t="shared" si="2"/>
        <v>-1.1049942109734672</v>
      </c>
      <c r="AB11" s="14">
        <f t="shared" si="2"/>
        <v>-0.765100286973275</v>
      </c>
      <c r="AC11" s="14">
        <f t="shared" si="2"/>
        <v>-0.4652221431891545</v>
      </c>
      <c r="AD11" s="14">
        <f t="shared" si="2"/>
        <v>-0.2356739392605479</v>
      </c>
      <c r="AE11" s="14">
        <f t="shared" si="2"/>
        <v>-0.08910704266597795</v>
      </c>
      <c r="AF11" s="14">
        <f t="shared" si="2"/>
        <v>-0.018733367491223545</v>
      </c>
      <c r="AG11" s="14">
        <f t="shared" si="2"/>
        <v>-0.0004847394095829572</v>
      </c>
      <c r="AH11" s="27">
        <f t="shared" si="2"/>
        <v>0.0013397970522921396</v>
      </c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34" ht="12.75">
      <c r="A13" s="9" t="s">
        <v>5</v>
      </c>
      <c r="B13" s="9">
        <f>$D$3*$F$1*(SIN($D$4*B7))^($F$1-1)*COS($D$4*B7)*$D$4</f>
        <v>0</v>
      </c>
      <c r="C13" s="9">
        <f>$D$3*$F$1*(SIN($D$4*C7))^($F$1-1)*COS($D$4*C7)*$D$4</f>
        <v>0.2649719267500961</v>
      </c>
      <c r="D13" s="9">
        <f aca="true" t="shared" si="3" ref="D13:AH13">$D$3*$F$1*(SIN($D$4*D7))^($F$1-1)*COS($D$4*D7)*$D$4</f>
        <v>1.0011795625648245</v>
      </c>
      <c r="E13" s="9">
        <f t="shared" si="3"/>
        <v>2.0443212457789053</v>
      </c>
      <c r="F13" s="9">
        <f t="shared" si="3"/>
        <v>3.1576131288082965</v>
      </c>
      <c r="G13" s="9">
        <f t="shared" si="3"/>
        <v>4.07958747478968</v>
      </c>
      <c r="H13" s="9">
        <f t="shared" si="3"/>
        <v>4.577046330863176</v>
      </c>
      <c r="I13" s="9">
        <f t="shared" si="3"/>
        <v>4.492607119089207</v>
      </c>
      <c r="J13" s="9">
        <f t="shared" si="3"/>
        <v>3.777348512432462</v>
      </c>
      <c r="K13" s="9">
        <f t="shared" si="3"/>
        <v>2.5020271908558493</v>
      </c>
      <c r="L13" s="9">
        <f t="shared" si="3"/>
        <v>0.8445990032954505</v>
      </c>
      <c r="M13" s="9">
        <f t="shared" si="3"/>
        <v>-0.9435069952835512</v>
      </c>
      <c r="N13" s="9">
        <f t="shared" si="3"/>
        <v>-2.58568491190716</v>
      </c>
      <c r="O13" s="9">
        <f t="shared" si="3"/>
        <v>-3.8334423313490973</v>
      </c>
      <c r="P13" s="9">
        <f t="shared" si="3"/>
        <v>-4.514114222949817</v>
      </c>
      <c r="Q13" s="9">
        <f t="shared" si="3"/>
        <v>-4.563539902235448</v>
      </c>
      <c r="R13" s="9">
        <f t="shared" si="3"/>
        <v>-4.037235090220502</v>
      </c>
      <c r="S13" s="9">
        <f t="shared" si="3"/>
        <v>-3.097870641936505</v>
      </c>
      <c r="T13" s="9">
        <f t="shared" si="3"/>
        <v>-1.9815839648438143</v>
      </c>
      <c r="U13" s="9">
        <f t="shared" si="3"/>
        <v>-0.949859911270472</v>
      </c>
      <c r="V13" s="9">
        <f t="shared" si="3"/>
        <v>-0.2365867041473083</v>
      </c>
      <c r="W13" s="9">
        <f t="shared" si="3"/>
        <v>-0.0008481517234711088</v>
      </c>
      <c r="X13" s="9">
        <f t="shared" si="3"/>
        <v>-0.2948658518505076</v>
      </c>
      <c r="Y13" s="9">
        <f t="shared" si="3"/>
        <v>-1.053482886558602</v>
      </c>
      <c r="Z13" s="9">
        <f t="shared" si="3"/>
        <v>-2.1072855296364255</v>
      </c>
      <c r="AA13" s="9">
        <f t="shared" si="3"/>
        <v>-3.2167470222339367</v>
      </c>
      <c r="AB13" s="9">
        <f t="shared" si="3"/>
        <v>-4.1205859285620425</v>
      </c>
      <c r="AC13" s="9">
        <f t="shared" si="3"/>
        <v>-4.588695659171973</v>
      </c>
      <c r="AD13" s="9">
        <f t="shared" si="3"/>
        <v>-4.469086220525115</v>
      </c>
      <c r="AE13" s="9">
        <f t="shared" si="3"/>
        <v>-3.719466524581716</v>
      </c>
      <c r="AF13" s="9">
        <f t="shared" si="3"/>
        <v>-2.4171493882220147</v>
      </c>
      <c r="AG13" s="9">
        <f t="shared" si="3"/>
        <v>-0.7452737388264022</v>
      </c>
      <c r="AH13" s="26">
        <f t="shared" si="3"/>
        <v>1.0419490189596143</v>
      </c>
    </row>
    <row r="14" spans="1:34" ht="12.75">
      <c r="A14" s="9" t="s">
        <v>6</v>
      </c>
      <c r="B14" s="9">
        <f>$F$3*$F$2*(COS($F$4*B7))^($F$2-1)*(-SIN($F$4*B7))*$F$4</f>
        <v>0</v>
      </c>
      <c r="C14" s="9">
        <f>$F$3*$F$2*(COS($F$4*C7))^($F$2-1)*(-SIN($F$4*C7))*$F$4</f>
        <v>-1.753210999754488</v>
      </c>
      <c r="D14" s="9">
        <f aca="true" t="shared" si="4" ref="D14:AH14">$F$3*$F$2*(COS($F$4*D7))^($F$2-1)*(-SIN($F$4*D7))*$F$4</f>
        <v>-3.2365413488664685</v>
      </c>
      <c r="E14" s="9">
        <f t="shared" si="4"/>
        <v>-4.232066675813667</v>
      </c>
      <c r="F14" s="9">
        <f t="shared" si="4"/>
        <v>-4.615470312819692</v>
      </c>
      <c r="G14" s="9">
        <f t="shared" si="4"/>
        <v>-4.379135870733766</v>
      </c>
      <c r="H14" s="9">
        <f t="shared" si="4"/>
        <v>-3.63212036958394</v>
      </c>
      <c r="I14" s="9">
        <f t="shared" si="4"/>
        <v>-2.5770479346806043</v>
      </c>
      <c r="J14" s="9">
        <f t="shared" si="4"/>
        <v>-1.468555928017122</v>
      </c>
      <c r="K14" s="9">
        <f t="shared" si="4"/>
        <v>-0.5615943102013926</v>
      </c>
      <c r="L14" s="9">
        <f t="shared" si="4"/>
        <v>-0.05989460681687249</v>
      </c>
      <c r="M14" s="9">
        <f t="shared" si="4"/>
        <v>-0.07488587715629352</v>
      </c>
      <c r="N14" s="9">
        <f t="shared" si="4"/>
        <v>-0.6032494299666215</v>
      </c>
      <c r="O14" s="9">
        <f t="shared" si="4"/>
        <v>-1.5275870914920264</v>
      </c>
      <c r="P14" s="9">
        <f t="shared" si="4"/>
        <v>-2.640069801399668</v>
      </c>
      <c r="Q14" s="9">
        <f t="shared" si="4"/>
        <v>-3.684351812005613</v>
      </c>
      <c r="R14" s="9">
        <f t="shared" si="4"/>
        <v>-4.40739313320091</v>
      </c>
      <c r="S14" s="9">
        <f t="shared" si="4"/>
        <v>-4.6108545002328505</v>
      </c>
      <c r="T14" s="9">
        <f t="shared" si="4"/>
        <v>-4.191809073236752</v>
      </c>
      <c r="U14" s="9">
        <f t="shared" si="4"/>
        <v>-3.1646375076301037</v>
      </c>
      <c r="V14" s="9">
        <f t="shared" si="4"/>
        <v>-1.6597154799048812</v>
      </c>
      <c r="W14" s="9">
        <f t="shared" si="4"/>
        <v>0.10087983753241271</v>
      </c>
      <c r="X14" s="9">
        <f t="shared" si="4"/>
        <v>1.845844763755697</v>
      </c>
      <c r="Y14" s="9">
        <f t="shared" si="4"/>
        <v>3.3068876613282794</v>
      </c>
      <c r="Z14" s="9">
        <f t="shared" si="4"/>
        <v>4.270370020084026</v>
      </c>
      <c r="AA14" s="9">
        <f t="shared" si="4"/>
        <v>4.618107948760817</v>
      </c>
      <c r="AB14" s="9">
        <f t="shared" si="4"/>
        <v>4.3492492293090255</v>
      </c>
      <c r="AC14" s="9">
        <f t="shared" si="4"/>
        <v>3.5789072318260127</v>
      </c>
      <c r="AD14" s="9">
        <f t="shared" si="4"/>
        <v>2.513858175577359</v>
      </c>
      <c r="AE14" s="9">
        <f t="shared" si="4"/>
        <v>1.410171611472688</v>
      </c>
      <c r="AF14" s="9">
        <f t="shared" si="4"/>
        <v>0.5212370733404283</v>
      </c>
      <c r="AG14" s="9">
        <f t="shared" si="4"/>
        <v>0.04655729065160858</v>
      </c>
      <c r="AH14" s="26">
        <f t="shared" si="4"/>
        <v>0.09152049685969077</v>
      </c>
    </row>
    <row r="15" spans="1:6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5"/>
    </row>
    <row r="19" spans="1:34" ht="12.75">
      <c r="A19" s="9" t="s">
        <v>7</v>
      </c>
      <c r="B19" s="9">
        <f>$D$3*$F$1*$D$4*(($F$1-1)*(SIN($D$4*B7))^($F$1-2)*COS($D$4*B7)*$D$4*COS($D$4*B7)+(SIN($D$4*B7))^($F$1-1)*(-SIN($D$4*B7)*$D$4))</f>
        <v>0</v>
      </c>
      <c r="C19" s="9">
        <f>$D$3*$F$1*$D$4*(($F$1-1)*(SIN($D$4*C7))^($F$1-2)*COS($D$4*C7)*$D$4*COS($D$4*C7)+(SIN($D$4*C7))^($F$1-1)*(-SIN($D$4*C7)*$D$4))</f>
        <v>6.932750819160547</v>
      </c>
      <c r="D19" s="9">
        <f aca="true" t="shared" si="5" ref="D19:AH19">$D$3*$F$1*$D$4*(($F$1-1)*(SIN($D$4*D7))^($F$1-2)*COS($D$4*D7)*$D$4*COS($D$4*D7)+(SIN($D$4*D7))^($F$1-1)*(-SIN($D$4*D7)*$D$4))</f>
        <v>12.326763133326661</v>
      </c>
      <c r="E19" s="9">
        <f t="shared" si="5"/>
        <v>14.95322723621248</v>
      </c>
      <c r="F19" s="9">
        <f t="shared" si="5"/>
        <v>14.141402515437301</v>
      </c>
      <c r="G19" s="9">
        <f t="shared" si="5"/>
        <v>9.915484983842578</v>
      </c>
      <c r="H19" s="9">
        <f t="shared" si="5"/>
        <v>2.992876386444035</v>
      </c>
      <c r="I19" s="9">
        <f t="shared" si="5"/>
        <v>-5.355869806172782</v>
      </c>
      <c r="J19" s="9">
        <f t="shared" si="5"/>
        <v>-13.557602495110697</v>
      </c>
      <c r="K19" s="9">
        <f t="shared" si="5"/>
        <v>-20.047794726631466</v>
      </c>
      <c r="L19" s="9">
        <f t="shared" si="5"/>
        <v>-23.580512037596073</v>
      </c>
      <c r="M19" s="9">
        <f t="shared" si="5"/>
        <v>-23.475445419956294</v>
      </c>
      <c r="N19" s="9">
        <f t="shared" si="5"/>
        <v>-19.752846561276957</v>
      </c>
      <c r="O19" s="9">
        <f t="shared" si="5"/>
        <v>-13.129510611140706</v>
      </c>
      <c r="P19" s="9">
        <f t="shared" si="5"/>
        <v>-4.876605991174964</v>
      </c>
      <c r="Q19" s="9">
        <f t="shared" si="5"/>
        <v>3.432354146723563</v>
      </c>
      <c r="R19" s="9">
        <f t="shared" si="5"/>
        <v>10.233242465977828</v>
      </c>
      <c r="S19" s="9">
        <f t="shared" si="5"/>
        <v>14.280717784003087</v>
      </c>
      <c r="T19" s="9">
        <f t="shared" si="5"/>
        <v>14.893737313808579</v>
      </c>
      <c r="U19" s="9">
        <f t="shared" si="5"/>
        <v>12.088352749559537</v>
      </c>
      <c r="V19" s="9">
        <f t="shared" si="5"/>
        <v>6.5714126859924535</v>
      </c>
      <c r="W19" s="9">
        <f t="shared" si="5"/>
        <v>-0.4035050883829307</v>
      </c>
      <c r="X19" s="9">
        <f t="shared" si="5"/>
        <v>-7.289171923096244</v>
      </c>
      <c r="Y19" s="9">
        <f t="shared" si="5"/>
        <v>-12.556329662967403</v>
      </c>
      <c r="Z19" s="9">
        <f t="shared" si="5"/>
        <v>-15.001729481427724</v>
      </c>
      <c r="AA19" s="9">
        <f t="shared" si="5"/>
        <v>-13.991176042748673</v>
      </c>
      <c r="AB19" s="9">
        <f t="shared" si="5"/>
        <v>-9.589107555438803</v>
      </c>
      <c r="AC19" s="9">
        <f t="shared" si="5"/>
        <v>-2.5488372847274112</v>
      </c>
      <c r="AD19" s="9">
        <f t="shared" si="5"/>
        <v>5.834669484461956</v>
      </c>
      <c r="AE19" s="9">
        <f t="shared" si="5"/>
        <v>13.98023219256665</v>
      </c>
      <c r="AF19" s="9">
        <f t="shared" si="5"/>
        <v>20.333300383919756</v>
      </c>
      <c r="AG19" s="9">
        <f t="shared" si="5"/>
        <v>23.67396278630346</v>
      </c>
      <c r="AH19" s="26">
        <f t="shared" si="5"/>
        <v>23.358827630902027</v>
      </c>
    </row>
    <row r="20" spans="1:3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46" s="18" customFormat="1" ht="12.75">
      <c r="A23" s="16" t="s">
        <v>47</v>
      </c>
      <c r="B23" s="16">
        <f>$F$3*$F$2*$F$4*(($F$2-1)*(COS($F$4*B7))^($F$2-2)*(-SIN($F$4*B7))*$F$4*(-SIN($F$4*B7))+(COS($F$4*B7))^($F$2-1)*(-$F$4*B7*COS($F$4*B7)*$F$4))</f>
        <v>0</v>
      </c>
      <c r="C23" s="16">
        <f aca="true" t="shared" si="6" ref="C23:AH23">$F$3*$F$2*$F$4*(($F$2-1)*(COS($F$4*C7))^($F$2-2)*(-SIN($F$4*C7))*$F$4*(-SIN($F$4*C7))+(COS($F$4*C7))^($F$2-1)*(-$F$4*C7*COS($F$4*C7)*$F$4))</f>
        <v>-2.4201965955443385</v>
      </c>
      <c r="D23" s="16">
        <f t="shared" si="6"/>
        <v>-2.27299673390617</v>
      </c>
      <c r="E23" s="16">
        <f t="shared" si="6"/>
        <v>0.29234539890772826</v>
      </c>
      <c r="F23" s="16">
        <f t="shared" si="6"/>
        <v>4.534755415103773</v>
      </c>
      <c r="G23" s="16">
        <f t="shared" si="6"/>
        <v>9.267331471614462</v>
      </c>
      <c r="H23" s="16">
        <f t="shared" si="6"/>
        <v>13.120093404360075</v>
      </c>
      <c r="I23" s="16">
        <f t="shared" si="6"/>
        <v>14.866113019572646</v>
      </c>
      <c r="J23" s="16">
        <f t="shared" si="6"/>
        <v>13.739127150639554</v>
      </c>
      <c r="K23" s="16">
        <f t="shared" si="6"/>
        <v>9.667765516919639</v>
      </c>
      <c r="L23" s="16">
        <f t="shared" si="6"/>
        <v>3.365653763030841</v>
      </c>
      <c r="M23" s="16">
        <f t="shared" si="6"/>
        <v>-3.754413868823272</v>
      </c>
      <c r="N23" s="16">
        <f t="shared" si="6"/>
        <v>-9.836074839753074</v>
      </c>
      <c r="O23" s="16">
        <f t="shared" si="6"/>
        <v>-12.959731510417663</v>
      </c>
      <c r="P23" s="16">
        <f t="shared" si="6"/>
        <v>-11.571492956355698</v>
      </c>
      <c r="Q23" s="16">
        <f t="shared" si="6"/>
        <v>-4.868713541973421</v>
      </c>
      <c r="R23" s="16">
        <f t="shared" si="6"/>
        <v>6.946209221235286</v>
      </c>
      <c r="S23" s="16">
        <f t="shared" si="6"/>
        <v>22.608653514773373</v>
      </c>
      <c r="T23" s="16">
        <f t="shared" si="6"/>
        <v>39.956985533173686</v>
      </c>
      <c r="U23" s="16">
        <f t="shared" si="6"/>
        <v>56.29900590930775</v>
      </c>
      <c r="V23" s="16">
        <f t="shared" si="6"/>
        <v>68.91359271375896</v>
      </c>
      <c r="W23" s="16">
        <f t="shared" si="6"/>
        <v>75.58859221768168</v>
      </c>
      <c r="X23" s="16">
        <f t="shared" si="6"/>
        <v>75.08281974716672</v>
      </c>
      <c r="Y23" s="16">
        <f t="shared" si="6"/>
        <v>67.41038470491966</v>
      </c>
      <c r="Z23" s="16">
        <f t="shared" si="6"/>
        <v>53.878329239342364</v>
      </c>
      <c r="AA23" s="16">
        <f t="shared" si="6"/>
        <v>36.85775140487026</v>
      </c>
      <c r="AB23" s="16">
        <f t="shared" si="6"/>
        <v>19.32434971610109</v>
      </c>
      <c r="AC23" s="16">
        <f t="shared" si="6"/>
        <v>4.255013522305008</v>
      </c>
      <c r="AD23" s="16">
        <f t="shared" si="6"/>
        <v>-5.9983783433688505</v>
      </c>
      <c r="AE23" s="16">
        <f t="shared" si="6"/>
        <v>-10.226478471162816</v>
      </c>
      <c r="AF23" s="16">
        <f t="shared" si="6"/>
        <v>-8.65699570836199</v>
      </c>
      <c r="AG23" s="16">
        <f t="shared" si="6"/>
        <v>-2.9540464962508803</v>
      </c>
      <c r="AH23" s="28">
        <f t="shared" si="6"/>
        <v>4.090623765626431</v>
      </c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34" ht="12.7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2.75">
      <c r="A26" s="9" t="s">
        <v>25</v>
      </c>
      <c r="B26" s="9">
        <f>B10-$B$10</f>
        <v>0</v>
      </c>
      <c r="C26" s="9">
        <f>C10-$B$10</f>
        <v>0.006674431654783726</v>
      </c>
      <c r="D26" s="9">
        <f aca="true" t="shared" si="7" ref="D26:AH26">D10-$B$10</f>
        <v>0.051616855178267654</v>
      </c>
      <c r="E26" s="9">
        <f t="shared" si="7"/>
        <v>0.16458662225351575</v>
      </c>
      <c r="F26" s="9">
        <f t="shared" si="7"/>
        <v>0.3600398946534555</v>
      </c>
      <c r="G26" s="9">
        <f t="shared" si="7"/>
        <v>0.6334215415910405</v>
      </c>
      <c r="H26" s="9">
        <f t="shared" si="7"/>
        <v>0.9613004243243102</v>
      </c>
      <c r="I26" s="9">
        <f t="shared" si="7"/>
        <v>1.3053384620746</v>
      </c>
      <c r="J26" s="9">
        <f t="shared" si="7"/>
        <v>1.6193188505982654</v>
      </c>
      <c r="K26" s="9">
        <f t="shared" si="7"/>
        <v>1.8578476639530863</v>
      </c>
      <c r="L26" s="9">
        <f t="shared" si="7"/>
        <v>1.9850075387386301</v>
      </c>
      <c r="M26" s="9">
        <f t="shared" si="7"/>
        <v>1.981249077381789</v>
      </c>
      <c r="N26" s="9">
        <f t="shared" si="7"/>
        <v>1.847153690095287</v>
      </c>
      <c r="O26" s="9">
        <f t="shared" si="7"/>
        <v>1.6033215814257342</v>
      </c>
      <c r="P26" s="9">
        <f t="shared" si="7"/>
        <v>1.2864070997311363</v>
      </c>
      <c r="Q26" s="9">
        <f t="shared" si="7"/>
        <v>0.9420877584415741</v>
      </c>
      <c r="R26" s="9">
        <f t="shared" si="7"/>
        <v>0.6163608389021509</v>
      </c>
      <c r="S26" s="9">
        <f t="shared" si="7"/>
        <v>0.3468916847440264</v>
      </c>
      <c r="T26" s="9">
        <f t="shared" si="7"/>
        <v>0.15612491492820246</v>
      </c>
      <c r="U26" s="9">
        <f t="shared" si="7"/>
        <v>0.04751644008007325</v>
      </c>
      <c r="V26" s="9">
        <f t="shared" si="7"/>
        <v>0.005620769468922654</v>
      </c>
      <c r="W26" s="9">
        <f t="shared" si="7"/>
        <v>-1.18847889334325E-06</v>
      </c>
      <c r="X26" s="9">
        <f t="shared" si="7"/>
        <v>-0.007850594327211894</v>
      </c>
      <c r="Y26" s="9">
        <f t="shared" si="7"/>
        <v>-0.05593508186214282</v>
      </c>
      <c r="Z26" s="9">
        <f t="shared" si="7"/>
        <v>-0.17331254990903158</v>
      </c>
      <c r="AA26" s="9">
        <f t="shared" si="7"/>
        <v>-0.37343797935788287</v>
      </c>
      <c r="AB26" s="9">
        <f t="shared" si="7"/>
        <v>-0.6506574468164413</v>
      </c>
      <c r="AC26" s="9">
        <f t="shared" si="7"/>
        <v>-0.98056597021472</v>
      </c>
      <c r="AD26" s="9">
        <f t="shared" si="7"/>
        <v>-1.324175182230949</v>
      </c>
      <c r="AE26" s="9">
        <f t="shared" si="7"/>
        <v>-1.6350765532047835</v>
      </c>
      <c r="AF26" s="9">
        <f t="shared" si="7"/>
        <v>-1.8681873897734558</v>
      </c>
      <c r="AG26" s="9">
        <f t="shared" si="7"/>
        <v>-1.9883493290758243</v>
      </c>
      <c r="AH26" s="26">
        <f t="shared" si="7"/>
        <v>-1.9770758015283991</v>
      </c>
    </row>
    <row r="27" spans="1:34" ht="12.75">
      <c r="A27" s="9" t="s">
        <v>26</v>
      </c>
      <c r="B27" s="9">
        <f>B11-$B$11</f>
        <v>0</v>
      </c>
      <c r="C27" s="9">
        <f>C11-$B$11</f>
        <v>-0.06661983191959853</v>
      </c>
      <c r="D27" s="9">
        <f aca="true" t="shared" si="8" ref="D27:AH27">D11-$B$11</f>
        <v>-0.25619028217625894</v>
      </c>
      <c r="E27" s="9">
        <f t="shared" si="8"/>
        <v>-0.5398260029244639</v>
      </c>
      <c r="F27" s="9">
        <f t="shared" si="8"/>
        <v>-0.8755976249820261</v>
      </c>
      <c r="G27" s="9">
        <f t="shared" si="8"/>
        <v>-1.2165535080506382</v>
      </c>
      <c r="H27" s="9">
        <f t="shared" si="8"/>
        <v>-1.519621118602534</v>
      </c>
      <c r="I27" s="9">
        <f t="shared" si="8"/>
        <v>-1.7536257573980805</v>
      </c>
      <c r="J27" s="9">
        <f t="shared" si="8"/>
        <v>-1.9048425764520631</v>
      </c>
      <c r="K27" s="9">
        <f t="shared" si="8"/>
        <v>-1.9789911576232246</v>
      </c>
      <c r="L27" s="9">
        <f t="shared" si="8"/>
        <v>-1.9992920972138355</v>
      </c>
      <c r="M27" s="9">
        <f t="shared" si="8"/>
        <v>-2.0009906117328753</v>
      </c>
      <c r="N27" s="9">
        <f t="shared" si="8"/>
        <v>-2.0234567040683133</v>
      </c>
      <c r="O27" s="9">
        <f t="shared" si="8"/>
        <v>-2.101454607477723</v>
      </c>
      <c r="P27" s="9">
        <f t="shared" si="8"/>
        <v>-2.257339838708078</v>
      </c>
      <c r="Q27" s="9">
        <f t="shared" si="8"/>
        <v>-2.4957572617395694</v>
      </c>
      <c r="R27" s="9">
        <f t="shared" si="8"/>
        <v>-2.8019149160457397</v>
      </c>
      <c r="S27" s="9">
        <f t="shared" si="8"/>
        <v>-3.1437952968143597</v>
      </c>
      <c r="T27" s="9">
        <f t="shared" si="8"/>
        <v>-3.477880289893486</v>
      </c>
      <c r="U27" s="9">
        <f t="shared" si="8"/>
        <v>-3.7572644898944345</v>
      </c>
      <c r="V27" s="9">
        <f t="shared" si="8"/>
        <v>-3.9405538758430056</v>
      </c>
      <c r="W27" s="9">
        <f t="shared" si="8"/>
        <v>-3.9997879583221057</v>
      </c>
      <c r="X27" s="9">
        <f t="shared" si="8"/>
        <v>-3.925815231175979</v>
      </c>
      <c r="Y27" s="9">
        <f t="shared" si="8"/>
        <v>-3.7300559480955098</v>
      </c>
      <c r="Z27" s="9">
        <f t="shared" si="8"/>
        <v>-3.4423025777288907</v>
      </c>
      <c r="AA27" s="9">
        <f t="shared" si="8"/>
        <v>-3.104994210973467</v>
      </c>
      <c r="AB27" s="9">
        <f t="shared" si="8"/>
        <v>-2.765100286973275</v>
      </c>
      <c r="AC27" s="9">
        <f t="shared" si="8"/>
        <v>-2.4652221431891546</v>
      </c>
      <c r="AD27" s="9">
        <f t="shared" si="8"/>
        <v>-2.235673939260548</v>
      </c>
      <c r="AE27" s="9">
        <f t="shared" si="8"/>
        <v>-2.089107042665978</v>
      </c>
      <c r="AF27" s="9">
        <f t="shared" si="8"/>
        <v>-2.0187333674912233</v>
      </c>
      <c r="AG27" s="9">
        <f t="shared" si="8"/>
        <v>-2.000484739409583</v>
      </c>
      <c r="AH27" s="26">
        <f t="shared" si="8"/>
        <v>-1.9986602029477079</v>
      </c>
    </row>
    <row r="28" spans="1:34" ht="12.75">
      <c r="A28" s="9" t="s">
        <v>27</v>
      </c>
      <c r="B28" s="9">
        <f aca="true" t="shared" si="9" ref="B28:AH28">SQRT(B26^2+B27^2)</f>
        <v>0</v>
      </c>
      <c r="C28" s="9">
        <f t="shared" si="9"/>
        <v>0.0669533422833389</v>
      </c>
      <c r="D28" s="9">
        <f t="shared" si="9"/>
        <v>0.26133840211504594</v>
      </c>
      <c r="E28" s="9">
        <f t="shared" si="9"/>
        <v>0.5643588128648518</v>
      </c>
      <c r="F28" s="9">
        <f t="shared" si="9"/>
        <v>0.9467311797000435</v>
      </c>
      <c r="G28" s="9">
        <f t="shared" si="9"/>
        <v>1.371577663605632</v>
      </c>
      <c r="H28" s="9">
        <f t="shared" si="9"/>
        <v>1.7981509530372901</v>
      </c>
      <c r="I28" s="9">
        <f t="shared" si="9"/>
        <v>2.186117974305429</v>
      </c>
      <c r="J28" s="9">
        <f t="shared" si="9"/>
        <v>2.500123753130517</v>
      </c>
      <c r="K28" s="9">
        <f t="shared" si="9"/>
        <v>2.7144067389407307</v>
      </c>
      <c r="L28" s="9">
        <f t="shared" si="9"/>
        <v>2.8173433973924604</v>
      </c>
      <c r="M28" s="9">
        <f t="shared" si="9"/>
        <v>2.8159032893317373</v>
      </c>
      <c r="N28" s="9">
        <f t="shared" si="9"/>
        <v>2.7397725796262065</v>
      </c>
      <c r="O28" s="9">
        <f t="shared" si="9"/>
        <v>2.643246405607103</v>
      </c>
      <c r="P28" s="9">
        <f t="shared" si="9"/>
        <v>2.5981582657061684</v>
      </c>
      <c r="Q28" s="9">
        <f t="shared" si="9"/>
        <v>2.667645713757969</v>
      </c>
      <c r="R28" s="9">
        <f t="shared" si="9"/>
        <v>2.868907088159491</v>
      </c>
      <c r="S28" s="9">
        <f t="shared" si="9"/>
        <v>3.1628757024607586</v>
      </c>
      <c r="T28" s="9">
        <f t="shared" si="9"/>
        <v>3.4813828143269356</v>
      </c>
      <c r="U28" s="9">
        <f t="shared" si="9"/>
        <v>3.7575649374428073</v>
      </c>
      <c r="V28" s="9">
        <f t="shared" si="9"/>
        <v>3.9405578845476636</v>
      </c>
      <c r="W28" s="9">
        <f t="shared" si="9"/>
        <v>3.9997879583222824</v>
      </c>
      <c r="X28" s="9">
        <f t="shared" si="9"/>
        <v>3.92582308072646</v>
      </c>
      <c r="Y28" s="9">
        <f t="shared" si="9"/>
        <v>3.730475319487534</v>
      </c>
      <c r="Z28" s="9">
        <f t="shared" si="9"/>
        <v>3.4466627738429727</v>
      </c>
      <c r="AA28" s="9">
        <f t="shared" si="9"/>
        <v>3.127370297007638</v>
      </c>
      <c r="AB28" s="9">
        <f t="shared" si="9"/>
        <v>2.840622239953313</v>
      </c>
      <c r="AC28" s="9">
        <f t="shared" si="9"/>
        <v>2.6530793122734315</v>
      </c>
      <c r="AD28" s="9">
        <f t="shared" si="9"/>
        <v>2.5983990986615475</v>
      </c>
      <c r="AE28" s="9">
        <f t="shared" si="9"/>
        <v>2.6528934336977477</v>
      </c>
      <c r="AF28" s="9">
        <f t="shared" si="9"/>
        <v>2.7505287732236163</v>
      </c>
      <c r="AG28" s="9">
        <f t="shared" si="9"/>
        <v>2.8205446720530607</v>
      </c>
      <c r="AH28" s="26">
        <f t="shared" si="9"/>
        <v>2.8113113189108274</v>
      </c>
    </row>
    <row r="29" spans="1:34" ht="12.75">
      <c r="A29" s="9" t="s">
        <v>28</v>
      </c>
      <c r="B29" s="9">
        <f>SQRT(B13^2+B14^2)</f>
        <v>0</v>
      </c>
      <c r="C29" s="9">
        <f>SQRT(C13^2+C14^2)</f>
        <v>1.7731212399680372</v>
      </c>
      <c r="D29" s="9">
        <f aca="true" t="shared" si="10" ref="D29:AH29">SQRT(D13^2+D14^2)</f>
        <v>3.3878548403702116</v>
      </c>
      <c r="E29" s="9">
        <f t="shared" si="10"/>
        <v>4.699961457764899</v>
      </c>
      <c r="F29" s="9">
        <f t="shared" si="10"/>
        <v>5.592234515803359</v>
      </c>
      <c r="G29" s="9">
        <f t="shared" si="10"/>
        <v>5.984969919624326</v>
      </c>
      <c r="H29" s="9">
        <f t="shared" si="10"/>
        <v>5.843085785269171</v>
      </c>
      <c r="I29" s="9">
        <f t="shared" si="10"/>
        <v>5.179256199893243</v>
      </c>
      <c r="J29" s="9">
        <f t="shared" si="10"/>
        <v>4.052779083306906</v>
      </c>
      <c r="K29" s="9">
        <f t="shared" si="10"/>
        <v>2.5642792814029813</v>
      </c>
      <c r="L29" s="9">
        <f t="shared" si="10"/>
        <v>0.846720048359206</v>
      </c>
      <c r="M29" s="9">
        <f t="shared" si="10"/>
        <v>0.9464741648594865</v>
      </c>
      <c r="N29" s="9">
        <f t="shared" si="10"/>
        <v>2.65512265976911</v>
      </c>
      <c r="O29" s="9">
        <f t="shared" si="10"/>
        <v>4.126596955103839</v>
      </c>
      <c r="P29" s="9">
        <f t="shared" si="10"/>
        <v>5.2294546344815265</v>
      </c>
      <c r="Q29" s="9">
        <f t="shared" si="10"/>
        <v>5.86518070599058</v>
      </c>
      <c r="R29" s="9">
        <f t="shared" si="10"/>
        <v>5.976987653015043</v>
      </c>
      <c r="S29" s="9">
        <f t="shared" si="10"/>
        <v>5.5548880939663965</v>
      </c>
      <c r="T29" s="9">
        <f t="shared" si="10"/>
        <v>4.636586925335929</v>
      </c>
      <c r="U29" s="9">
        <f t="shared" si="10"/>
        <v>3.304113255585835</v>
      </c>
      <c r="V29" s="9">
        <f t="shared" si="10"/>
        <v>1.6764929891935654</v>
      </c>
      <c r="W29" s="9">
        <f t="shared" si="10"/>
        <v>0.10088340290608763</v>
      </c>
      <c r="X29" s="9">
        <f t="shared" si="10"/>
        <v>1.8692481810802573</v>
      </c>
      <c r="Y29" s="9">
        <f t="shared" si="10"/>
        <v>3.4706385863291875</v>
      </c>
      <c r="Z29" s="9">
        <f t="shared" si="10"/>
        <v>4.76200718309491</v>
      </c>
      <c r="AA29" s="9">
        <f t="shared" si="10"/>
        <v>5.627999860648429</v>
      </c>
      <c r="AB29" s="9">
        <f t="shared" si="10"/>
        <v>5.991260072247629</v>
      </c>
      <c r="AC29" s="9">
        <f t="shared" si="10"/>
        <v>5.81933886507052</v>
      </c>
      <c r="AD29" s="9">
        <f t="shared" si="10"/>
        <v>5.127593448529689</v>
      </c>
      <c r="AE29" s="9">
        <f t="shared" si="10"/>
        <v>3.9778153804931002</v>
      </c>
      <c r="AF29" s="9">
        <f t="shared" si="10"/>
        <v>2.472710911450539</v>
      </c>
      <c r="AG29" s="9">
        <f t="shared" si="10"/>
        <v>0.7467265410423702</v>
      </c>
      <c r="AH29" s="26">
        <f t="shared" si="10"/>
        <v>1.0459606873378882</v>
      </c>
    </row>
    <row r="30" spans="1:256" ht="12.75">
      <c r="A30" s="9" t="s">
        <v>29</v>
      </c>
      <c r="B30" s="16">
        <f>SQRT(B19^2+B23^2)</f>
        <v>0</v>
      </c>
      <c r="C30" s="16">
        <f aca="true" t="shared" si="11" ref="C30:BN30">SQRT(C19^2+C23^2)</f>
        <v>7.3430501483821855</v>
      </c>
      <c r="D30" s="16">
        <f t="shared" si="11"/>
        <v>12.534576319026081</v>
      </c>
      <c r="E30" s="16">
        <f t="shared" si="11"/>
        <v>14.956084735319912</v>
      </c>
      <c r="F30" s="16">
        <f t="shared" si="11"/>
        <v>14.85069937001047</v>
      </c>
      <c r="G30" s="16">
        <f t="shared" si="11"/>
        <v>13.572040195548476</v>
      </c>
      <c r="H30" s="16">
        <f t="shared" si="11"/>
        <v>13.457123021049746</v>
      </c>
      <c r="I30" s="16">
        <f t="shared" si="11"/>
        <v>15.801476440237494</v>
      </c>
      <c r="J30" s="16">
        <f t="shared" si="11"/>
        <v>19.302129423378986</v>
      </c>
      <c r="K30" s="16">
        <f t="shared" si="11"/>
        <v>22.257128374776762</v>
      </c>
      <c r="L30" s="16">
        <f t="shared" si="11"/>
        <v>23.819491455692685</v>
      </c>
      <c r="M30" s="16">
        <f t="shared" si="11"/>
        <v>23.77377044483604</v>
      </c>
      <c r="N30" s="16">
        <f t="shared" si="11"/>
        <v>22.066338969719794</v>
      </c>
      <c r="O30" s="16">
        <f t="shared" si="11"/>
        <v>18.448270642804676</v>
      </c>
      <c r="P30" s="16">
        <f t="shared" si="11"/>
        <v>12.55709899746566</v>
      </c>
      <c r="Q30" s="16">
        <f t="shared" si="11"/>
        <v>5.956964540965962</v>
      </c>
      <c r="R30" s="16">
        <f t="shared" si="11"/>
        <v>12.36806670068795</v>
      </c>
      <c r="S30" s="16">
        <f t="shared" si="11"/>
        <v>26.74116890073088</v>
      </c>
      <c r="T30" s="16">
        <f t="shared" si="11"/>
        <v>42.64251521745622</v>
      </c>
      <c r="U30" s="16">
        <f t="shared" si="11"/>
        <v>57.58217031837245</v>
      </c>
      <c r="V30" s="16">
        <f t="shared" si="11"/>
        <v>69.22619970363442</v>
      </c>
      <c r="W30" s="16">
        <f t="shared" si="11"/>
        <v>75.58966920027709</v>
      </c>
      <c r="X30" s="16">
        <f t="shared" si="11"/>
        <v>75.43581277158736</v>
      </c>
      <c r="Y30" s="16">
        <f t="shared" si="11"/>
        <v>68.56982850110084</v>
      </c>
      <c r="Z30" s="16">
        <f t="shared" si="11"/>
        <v>55.92786648046671</v>
      </c>
      <c r="AA30" s="16">
        <f t="shared" si="11"/>
        <v>39.42393747055715</v>
      </c>
      <c r="AB30" s="16">
        <f t="shared" si="11"/>
        <v>21.572702094544155</v>
      </c>
      <c r="AC30" s="16">
        <f t="shared" si="11"/>
        <v>4.96001124787183</v>
      </c>
      <c r="AD30" s="16">
        <f t="shared" si="11"/>
        <v>8.368029083548167</v>
      </c>
      <c r="AE30" s="16">
        <f t="shared" si="11"/>
        <v>17.321309248415186</v>
      </c>
      <c r="AF30" s="16">
        <f t="shared" si="11"/>
        <v>22.099472373731217</v>
      </c>
      <c r="AG30" s="16">
        <f t="shared" si="11"/>
        <v>23.85755445785031</v>
      </c>
      <c r="AH30" s="28">
        <f t="shared" si="11"/>
        <v>23.71430013898997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34" ht="12.75">
      <c r="A31" s="9" t="s">
        <v>40</v>
      </c>
      <c r="B31" s="9">
        <f>((B13*B23-B14*B19)/(B29+0.00001))</f>
        <v>0</v>
      </c>
      <c r="C31" s="9">
        <f>((C13*C23-C14*C19)/(C29+0.00001))</f>
        <v>6.493197220912616</v>
      </c>
      <c r="D31" s="9">
        <f aca="true" t="shared" si="12" ref="D31:AH31">((D13*D23-D14*D19)/(D29+0.00001))</f>
        <v>11.10445737227819</v>
      </c>
      <c r="E31" s="9">
        <f t="shared" si="12"/>
        <v>13.591721389456223</v>
      </c>
      <c r="F31" s="9">
        <f t="shared" si="12"/>
        <v>14.231893205203933</v>
      </c>
      <c r="G31" s="9">
        <f t="shared" si="12"/>
        <v>13.571999648394522</v>
      </c>
      <c r="H31" s="9">
        <f t="shared" si="12"/>
        <v>12.137703243314448</v>
      </c>
      <c r="I31" s="9">
        <f t="shared" si="12"/>
        <v>10.230266203268952</v>
      </c>
      <c r="J31" s="9">
        <f t="shared" si="12"/>
        <v>7.892681640514556</v>
      </c>
      <c r="K31" s="9">
        <f t="shared" si="12"/>
        <v>5.042443862072894</v>
      </c>
      <c r="L31" s="9">
        <f t="shared" si="12"/>
        <v>1.6891833701103287</v>
      </c>
      <c r="M31" s="9">
        <f t="shared" si="12"/>
        <v>1.8852258630033363</v>
      </c>
      <c r="N31" s="9">
        <f t="shared" si="12"/>
        <v>5.09093089096578</v>
      </c>
      <c r="O31" s="9">
        <f t="shared" si="12"/>
        <v>7.178757940861923</v>
      </c>
      <c r="P31" s="9">
        <f t="shared" si="12"/>
        <v>7.526671174883191</v>
      </c>
      <c r="Q31" s="9">
        <f t="shared" si="12"/>
        <v>5.9443197142193185</v>
      </c>
      <c r="R31" s="9">
        <f t="shared" si="12"/>
        <v>2.8540153356662805</v>
      </c>
      <c r="S31" s="9">
        <f t="shared" si="12"/>
        <v>-0.754716296372518</v>
      </c>
      <c r="T31" s="9">
        <f t="shared" si="12"/>
        <v>-3.6117909059762328</v>
      </c>
      <c r="U31" s="9">
        <f t="shared" si="12"/>
        <v>-4.606642386956749</v>
      </c>
      <c r="V31" s="9">
        <f t="shared" si="12"/>
        <v>-3.219418304711436</v>
      </c>
      <c r="W31" s="9">
        <f t="shared" si="12"/>
        <v>-0.23197817033087184</v>
      </c>
      <c r="X31" s="9">
        <f t="shared" si="12"/>
        <v>-4.646056850587245</v>
      </c>
      <c r="Y31" s="9">
        <f t="shared" si="12"/>
        <v>-8.49792604906788</v>
      </c>
      <c r="Z31" s="9">
        <f t="shared" si="12"/>
        <v>-10.389313149852951</v>
      </c>
      <c r="AA31" s="9">
        <f t="shared" si="12"/>
        <v>-9.58585754434158</v>
      </c>
      <c r="AB31" s="9">
        <f t="shared" si="12"/>
        <v>-6.329580275338503</v>
      </c>
      <c r="AC31" s="9">
        <f t="shared" si="12"/>
        <v>-1.7876415608800702</v>
      </c>
      <c r="AD31" s="9">
        <f t="shared" si="12"/>
        <v>2.367526766918877</v>
      </c>
      <c r="AE31" s="9">
        <f t="shared" si="12"/>
        <v>4.606164430430663</v>
      </c>
      <c r="AF31" s="9">
        <f t="shared" si="12"/>
        <v>4.176282834435928</v>
      </c>
      <c r="AG31" s="9">
        <f t="shared" si="12"/>
        <v>1.4722430873357413</v>
      </c>
      <c r="AH31" s="26">
        <f t="shared" si="12"/>
        <v>2.0310415333857734</v>
      </c>
    </row>
    <row r="32" spans="1:34" ht="12.75">
      <c r="A32" s="9" t="s">
        <v>39</v>
      </c>
      <c r="B32" s="9">
        <f>(B13*B19+B14*B23)/(B29+0.00001)</f>
        <v>0</v>
      </c>
      <c r="C32" s="9">
        <f>(C13*C19+C14*C23)/(C29+0.00001)</f>
        <v>3.4290183930308378</v>
      </c>
      <c r="D32" s="9">
        <f aca="true" t="shared" si="13" ref="D32:AH32">(D13*D19+D14*D23)/(D29+0.00001)</f>
        <v>5.814267146099439</v>
      </c>
      <c r="E32" s="9">
        <f t="shared" si="13"/>
        <v>6.240883625568466</v>
      </c>
      <c r="F32" s="9">
        <f t="shared" si="13"/>
        <v>4.24213375884365</v>
      </c>
      <c r="G32" s="9">
        <f t="shared" si="13"/>
        <v>-0.022024355728459278</v>
      </c>
      <c r="H32" s="9">
        <f t="shared" si="13"/>
        <v>-5.8111702887231065</v>
      </c>
      <c r="I32" s="9">
        <f t="shared" si="13"/>
        <v>-12.042730044505253</v>
      </c>
      <c r="J32" s="9">
        <f t="shared" si="13"/>
        <v>-17.614651237083315</v>
      </c>
      <c r="K32" s="9">
        <f t="shared" si="13"/>
        <v>-21.678322345510665</v>
      </c>
      <c r="L32" s="9">
        <f t="shared" si="13"/>
        <v>-23.759238864798164</v>
      </c>
      <c r="M32" s="9">
        <f t="shared" si="13"/>
        <v>23.698652739985913</v>
      </c>
      <c r="N32" s="9">
        <f t="shared" si="13"/>
        <v>21.47095876778472</v>
      </c>
      <c r="O32" s="9">
        <f t="shared" si="13"/>
        <v>16.994189437989682</v>
      </c>
      <c r="P32" s="9">
        <f t="shared" si="13"/>
        <v>10.051335891839376</v>
      </c>
      <c r="Q32" s="9">
        <f t="shared" si="13"/>
        <v>0.38777399872211615</v>
      </c>
      <c r="R32" s="9">
        <f t="shared" si="13"/>
        <v>-12.034249395688775</v>
      </c>
      <c r="S32" s="9">
        <f t="shared" si="13"/>
        <v>-26.730468437021884</v>
      </c>
      <c r="T32" s="9">
        <f t="shared" si="13"/>
        <v>-42.48918952999409</v>
      </c>
      <c r="U32" s="9">
        <f t="shared" si="13"/>
        <v>-57.39743125271564</v>
      </c>
      <c r="V32" s="9">
        <f t="shared" si="13"/>
        <v>-69.15088503816054</v>
      </c>
      <c r="W32" s="9">
        <f t="shared" si="13"/>
        <v>75.58182117078292</v>
      </c>
      <c r="X32" s="9">
        <f t="shared" si="13"/>
        <v>75.29219825876282</v>
      </c>
      <c r="Y32" s="9">
        <f t="shared" si="13"/>
        <v>68.04101365208557</v>
      </c>
      <c r="Z32" s="9">
        <f t="shared" si="13"/>
        <v>54.95430178216166</v>
      </c>
      <c r="AA32" s="9">
        <f t="shared" si="13"/>
        <v>38.2407198882462</v>
      </c>
      <c r="AB32" s="9">
        <f t="shared" si="13"/>
        <v>20.62319896784532</v>
      </c>
      <c r="AC32" s="9">
        <f t="shared" si="13"/>
        <v>4.626658046309267</v>
      </c>
      <c r="AD32" s="9">
        <f t="shared" si="13"/>
        <v>-8.026110803247109</v>
      </c>
      <c r="AE32" s="9">
        <f t="shared" si="13"/>
        <v>-16.697589491288362</v>
      </c>
      <c r="AF32" s="9">
        <f t="shared" si="13"/>
        <v>-21.701184085103616</v>
      </c>
      <c r="AG32" s="9">
        <f t="shared" si="13"/>
        <v>-23.811765171005472</v>
      </c>
      <c r="AH32" s="26">
        <f t="shared" si="13"/>
        <v>23.62693692349911</v>
      </c>
    </row>
    <row r="33" spans="1:34" ht="12.75">
      <c r="A33" s="9" t="s">
        <v>38</v>
      </c>
      <c r="B33" s="9">
        <f>SQRT(B30^2-B31^2)</f>
        <v>0</v>
      </c>
      <c r="C33" s="9">
        <f>SQRT(C30^2-C31^2)</f>
        <v>3.4291070750252635</v>
      </c>
      <c r="D33" s="9">
        <f aca="true" t="shared" si="14" ref="D33:AH33">SQRT(D30^2-D31^2)</f>
        <v>5.814346907843216</v>
      </c>
      <c r="E33" s="9">
        <f t="shared" si="14"/>
        <v>6.240959884622516</v>
      </c>
      <c r="F33" s="9">
        <f t="shared" si="14"/>
        <v>4.242226723561518</v>
      </c>
      <c r="G33" s="9">
        <f t="shared" si="14"/>
        <v>0.03317549641634852</v>
      </c>
      <c r="H33" s="9">
        <f t="shared" si="14"/>
        <v>5.811223621656715</v>
      </c>
      <c r="I33" s="9">
        <f t="shared" si="14"/>
        <v>12.042770075926619</v>
      </c>
      <c r="J33" s="9">
        <f t="shared" si="14"/>
        <v>17.614703426352577</v>
      </c>
      <c r="K33" s="9">
        <f t="shared" si="14"/>
        <v>21.678411459079197</v>
      </c>
      <c r="L33" s="9">
        <f t="shared" si="14"/>
        <v>23.759520886372258</v>
      </c>
      <c r="M33" s="9">
        <f t="shared" si="14"/>
        <v>23.698904713282065</v>
      </c>
      <c r="N33" s="9">
        <f t="shared" si="14"/>
        <v>21.471044180243883</v>
      </c>
      <c r="O33" s="9">
        <f t="shared" si="14"/>
        <v>16.994237968696353</v>
      </c>
      <c r="P33" s="9">
        <f t="shared" si="14"/>
        <v>10.05136589013332</v>
      </c>
      <c r="Q33" s="9">
        <f t="shared" si="14"/>
        <v>0.38792999042272225</v>
      </c>
      <c r="R33" s="9">
        <f t="shared" si="14"/>
        <v>12.034270662422704</v>
      </c>
      <c r="S33" s="9">
        <f t="shared" si="14"/>
        <v>26.730516596007007</v>
      </c>
      <c r="T33" s="9">
        <f t="shared" si="14"/>
        <v>42.48928183109821</v>
      </c>
      <c r="U33" s="9">
        <f t="shared" si="14"/>
        <v>57.39760608677636</v>
      </c>
      <c r="V33" s="9">
        <f t="shared" si="14"/>
        <v>69.15129840564647</v>
      </c>
      <c r="W33" s="9">
        <f t="shared" si="14"/>
        <v>75.58931323894807</v>
      </c>
      <c r="X33" s="9">
        <f t="shared" si="14"/>
        <v>75.2926025865164</v>
      </c>
      <c r="Y33" s="9">
        <f t="shared" si="14"/>
        <v>68.04121275767324</v>
      </c>
      <c r="Z33" s="9">
        <f t="shared" si="14"/>
        <v>54.95442130830971</v>
      </c>
      <c r="AA33" s="9">
        <f t="shared" si="14"/>
        <v>38.24079210505438</v>
      </c>
      <c r="AB33" s="9">
        <f t="shared" si="14"/>
        <v>20.623236632449224</v>
      </c>
      <c r="AC33" s="9">
        <f t="shared" si="14"/>
        <v>4.626667183711114</v>
      </c>
      <c r="AD33" s="9">
        <f t="shared" si="14"/>
        <v>8.026127818009792</v>
      </c>
      <c r="AE33" s="9">
        <f t="shared" si="14"/>
        <v>16.697634662402603</v>
      </c>
      <c r="AF33" s="9">
        <f t="shared" si="14"/>
        <v>21.701275098115897</v>
      </c>
      <c r="AG33" s="9">
        <f t="shared" si="14"/>
        <v>23.812085272001806</v>
      </c>
      <c r="AH33" s="26">
        <f t="shared" si="14"/>
        <v>23.627164480143648</v>
      </c>
    </row>
    <row r="34" spans="1:3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2.75">
      <c r="A35" s="9" t="s">
        <v>48</v>
      </c>
      <c r="B35" s="9">
        <f>(B30^2-B33^2)^(1/2)</f>
        <v>0</v>
      </c>
      <c r="C35" s="9">
        <f>(C30^2-C33^2)^(1/2)</f>
        <v>6.493197220912616</v>
      </c>
      <c r="D35" s="9">
        <f aca="true" t="shared" si="15" ref="D35:AH35">(D30^2-D33^2)^(1/2)</f>
        <v>11.10445737227819</v>
      </c>
      <c r="E35" s="9">
        <f t="shared" si="15"/>
        <v>13.591721389456223</v>
      </c>
      <c r="F35" s="9">
        <f t="shared" si="15"/>
        <v>14.231893205203933</v>
      </c>
      <c r="G35" s="9">
        <f t="shared" si="15"/>
        <v>13.571999648394522</v>
      </c>
      <c r="H35" s="9">
        <f t="shared" si="15"/>
        <v>12.137703243314448</v>
      </c>
      <c r="I35" s="9">
        <f t="shared" si="15"/>
        <v>10.230266203268952</v>
      </c>
      <c r="J35" s="9">
        <f t="shared" si="15"/>
        <v>7.8926816405145575</v>
      </c>
      <c r="K35" s="9">
        <f t="shared" si="15"/>
        <v>5.042443862072901</v>
      </c>
      <c r="L35" s="9">
        <f t="shared" si="15"/>
        <v>1.6891833701103196</v>
      </c>
      <c r="M35" s="9">
        <f t="shared" si="15"/>
        <v>1.8852258630033336</v>
      </c>
      <c r="N35" s="9">
        <f t="shared" si="15"/>
        <v>5.090930890965788</v>
      </c>
      <c r="O35" s="9">
        <f t="shared" si="15"/>
        <v>7.1787579408619235</v>
      </c>
      <c r="P35" s="9">
        <f t="shared" si="15"/>
        <v>7.52667117488319</v>
      </c>
      <c r="Q35" s="9">
        <f t="shared" si="15"/>
        <v>5.9443197142193185</v>
      </c>
      <c r="R35" s="9">
        <f t="shared" si="15"/>
        <v>2.854015335666275</v>
      </c>
      <c r="S35" s="9">
        <f t="shared" si="15"/>
        <v>0.7547162963725368</v>
      </c>
      <c r="T35" s="9">
        <f t="shared" si="15"/>
        <v>3.611790905976277</v>
      </c>
      <c r="U35" s="9">
        <f t="shared" si="15"/>
        <v>4.6066423869567785</v>
      </c>
      <c r="V35" s="9">
        <f t="shared" si="15"/>
        <v>3.2194183047112377</v>
      </c>
      <c r="W35" s="9">
        <f t="shared" si="15"/>
        <v>0.23197817032900275</v>
      </c>
      <c r="X35" s="9">
        <f t="shared" si="15"/>
        <v>4.646056850587156</v>
      </c>
      <c r="Y35" s="9">
        <f t="shared" si="15"/>
        <v>8.497926049067884</v>
      </c>
      <c r="Z35" s="9">
        <f t="shared" si="15"/>
        <v>10.38931314985297</v>
      </c>
      <c r="AA35" s="9">
        <f t="shared" si="15"/>
        <v>9.585857544341584</v>
      </c>
      <c r="AB35" s="9">
        <f t="shared" si="15"/>
        <v>6.329580275338498</v>
      </c>
      <c r="AC35" s="9">
        <f t="shared" si="15"/>
        <v>1.7876415608800715</v>
      </c>
      <c r="AD35" s="9">
        <f t="shared" si="15"/>
        <v>2.367526766918876</v>
      </c>
      <c r="AE35" s="9">
        <f t="shared" si="15"/>
        <v>4.606164430430658</v>
      </c>
      <c r="AF35" s="9">
        <f t="shared" si="15"/>
        <v>4.176282834435923</v>
      </c>
      <c r="AG35" s="9">
        <f t="shared" si="15"/>
        <v>1.4722430873357348</v>
      </c>
      <c r="AH35" s="26">
        <f t="shared" si="15"/>
        <v>2.0310415333857934</v>
      </c>
    </row>
    <row r="36" spans="1:34" ht="12.75">
      <c r="A36" s="9" t="s">
        <v>30</v>
      </c>
      <c r="B36" s="9">
        <f>(B29^2)/(B31+0.00001)</f>
        <v>0</v>
      </c>
      <c r="C36" s="9">
        <f>(C29^2)/(C31+0.00001)</f>
        <v>0.4841919909009016</v>
      </c>
      <c r="D36" s="9">
        <f aca="true" t="shared" si="16" ref="D36:AH36">(D29^2)/(D31+0.00001)</f>
        <v>1.033598463990546</v>
      </c>
      <c r="E36" s="9">
        <f t="shared" si="16"/>
        <v>1.6252261813834532</v>
      </c>
      <c r="F36" s="9">
        <f t="shared" si="16"/>
        <v>2.1973931686316797</v>
      </c>
      <c r="G36" s="9">
        <f t="shared" si="16"/>
        <v>2.639245466720196</v>
      </c>
      <c r="H36" s="9">
        <f t="shared" si="16"/>
        <v>2.812856986287771</v>
      </c>
      <c r="I36" s="9">
        <f t="shared" si="16"/>
        <v>2.622089008267549</v>
      </c>
      <c r="J36" s="9">
        <f t="shared" si="16"/>
        <v>2.081041429995504</v>
      </c>
      <c r="K36" s="9">
        <f t="shared" si="16"/>
        <v>1.3040333958215866</v>
      </c>
      <c r="L36" s="9">
        <f t="shared" si="16"/>
        <v>0.42442437495867624</v>
      </c>
      <c r="M36" s="9">
        <f t="shared" si="16"/>
        <v>0.4751730870000308</v>
      </c>
      <c r="N36" s="9">
        <f t="shared" si="16"/>
        <v>1.3847492024371215</v>
      </c>
      <c r="O36" s="9">
        <f t="shared" si="16"/>
        <v>2.3721065467158287</v>
      </c>
      <c r="P36" s="9">
        <f t="shared" si="16"/>
        <v>3.633367102802083</v>
      </c>
      <c r="Q36" s="9">
        <f t="shared" si="16"/>
        <v>5.787085570242807</v>
      </c>
      <c r="R36" s="9">
        <f t="shared" si="16"/>
        <v>12.517191406065187</v>
      </c>
      <c r="S36" s="9">
        <f t="shared" si="16"/>
        <v>-40.885814633854494</v>
      </c>
      <c r="T36" s="9">
        <f t="shared" si="16"/>
        <v>-5.952171207457386</v>
      </c>
      <c r="U36" s="9">
        <f t="shared" si="16"/>
        <v>-2.3698796623427034</v>
      </c>
      <c r="V36" s="9">
        <f t="shared" si="16"/>
        <v>-0.8730264933161684</v>
      </c>
      <c r="W36" s="9">
        <f t="shared" si="16"/>
        <v>-0.043874385728848976</v>
      </c>
      <c r="X36" s="9">
        <f t="shared" si="16"/>
        <v>-0.7520562910445487</v>
      </c>
      <c r="Y36" s="9">
        <f t="shared" si="16"/>
        <v>-1.4174454216028987</v>
      </c>
      <c r="Z36" s="9">
        <f t="shared" si="16"/>
        <v>-2.1826981160106467</v>
      </c>
      <c r="AA36" s="9">
        <f t="shared" si="16"/>
        <v>-3.304286061815762</v>
      </c>
      <c r="AB36" s="9">
        <f t="shared" si="16"/>
        <v>-5.671032264728113</v>
      </c>
      <c r="AC36" s="9">
        <f t="shared" si="16"/>
        <v>-18.943895133429116</v>
      </c>
      <c r="AD36" s="9">
        <f t="shared" si="16"/>
        <v>11.105303596877777</v>
      </c>
      <c r="AE36" s="9">
        <f t="shared" si="16"/>
        <v>3.435174989629749</v>
      </c>
      <c r="AF36" s="9">
        <f t="shared" si="16"/>
        <v>1.4640494558213575</v>
      </c>
      <c r="AG36" s="9">
        <f t="shared" si="16"/>
        <v>0.37873958757061454</v>
      </c>
      <c r="AH36" s="26">
        <f t="shared" si="16"/>
        <v>0.5386538654844407</v>
      </c>
    </row>
    <row r="37" spans="1:34" ht="12.75">
      <c r="A37" s="9" t="s">
        <v>37</v>
      </c>
      <c r="B37" s="9">
        <f>B29^2/(B31+0.00001)</f>
        <v>0</v>
      </c>
      <c r="C37" s="9">
        <f>C29^2/(C31+0.00001)</f>
        <v>0.4841919909009016</v>
      </c>
      <c r="D37" s="9">
        <f aca="true" t="shared" si="17" ref="D37:AH37">D29^2/(D31+0.00001)</f>
        <v>1.033598463990546</v>
      </c>
      <c r="E37" s="9">
        <f t="shared" si="17"/>
        <v>1.6252261813834532</v>
      </c>
      <c r="F37" s="9">
        <f t="shared" si="17"/>
        <v>2.1973931686316797</v>
      </c>
      <c r="G37" s="9">
        <f t="shared" si="17"/>
        <v>2.639245466720196</v>
      </c>
      <c r="H37" s="9">
        <f t="shared" si="17"/>
        <v>2.812856986287771</v>
      </c>
      <c r="I37" s="9">
        <f t="shared" si="17"/>
        <v>2.622089008267549</v>
      </c>
      <c r="J37" s="9">
        <f t="shared" si="17"/>
        <v>2.081041429995504</v>
      </c>
      <c r="K37" s="9">
        <f t="shared" si="17"/>
        <v>1.3040333958215866</v>
      </c>
      <c r="L37" s="9">
        <f t="shared" si="17"/>
        <v>0.42442437495867624</v>
      </c>
      <c r="M37" s="9">
        <f t="shared" si="17"/>
        <v>0.4751730870000308</v>
      </c>
      <c r="N37" s="9">
        <f t="shared" si="17"/>
        <v>1.3847492024371215</v>
      </c>
      <c r="O37" s="9">
        <f t="shared" si="17"/>
        <v>2.3721065467158287</v>
      </c>
      <c r="P37" s="9">
        <f t="shared" si="17"/>
        <v>3.633367102802083</v>
      </c>
      <c r="Q37" s="9">
        <f t="shared" si="17"/>
        <v>5.787085570242807</v>
      </c>
      <c r="R37" s="9">
        <f t="shared" si="17"/>
        <v>12.517191406065187</v>
      </c>
      <c r="S37" s="9">
        <f t="shared" si="17"/>
        <v>-40.885814633854494</v>
      </c>
      <c r="T37" s="9">
        <f t="shared" si="17"/>
        <v>-5.952171207457386</v>
      </c>
      <c r="U37" s="9">
        <f t="shared" si="17"/>
        <v>-2.3698796623427034</v>
      </c>
      <c r="V37" s="9">
        <f t="shared" si="17"/>
        <v>-0.8730264933161684</v>
      </c>
      <c r="W37" s="9">
        <f t="shared" si="17"/>
        <v>-0.043874385728848976</v>
      </c>
      <c r="X37" s="9">
        <f t="shared" si="17"/>
        <v>-0.7520562910445487</v>
      </c>
      <c r="Y37" s="9">
        <f t="shared" si="17"/>
        <v>-1.4174454216028987</v>
      </c>
      <c r="Z37" s="9">
        <f t="shared" si="17"/>
        <v>-2.1826981160106467</v>
      </c>
      <c r="AA37" s="9">
        <f t="shared" si="17"/>
        <v>-3.304286061815762</v>
      </c>
      <c r="AB37" s="9">
        <f t="shared" si="17"/>
        <v>-5.671032264728113</v>
      </c>
      <c r="AC37" s="9">
        <f t="shared" si="17"/>
        <v>-18.943895133429116</v>
      </c>
      <c r="AD37" s="9">
        <f t="shared" si="17"/>
        <v>11.105303596877777</v>
      </c>
      <c r="AE37" s="9">
        <f t="shared" si="17"/>
        <v>3.435174989629749</v>
      </c>
      <c r="AF37" s="9">
        <f t="shared" si="17"/>
        <v>1.4640494558213575</v>
      </c>
      <c r="AG37" s="9">
        <f t="shared" si="17"/>
        <v>0.37873958757061454</v>
      </c>
      <c r="AH37" s="26">
        <f t="shared" si="17"/>
        <v>0.5386538654844407</v>
      </c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</sheetData>
  <mergeCells count="21">
    <mergeCell ref="G1:H1"/>
    <mergeCell ref="G2:H2"/>
    <mergeCell ref="G3:H3"/>
    <mergeCell ref="I1:J1"/>
    <mergeCell ref="I2:J2"/>
    <mergeCell ref="I3:J3"/>
    <mergeCell ref="K1:L1"/>
    <mergeCell ref="K2:L2"/>
    <mergeCell ref="K3:L3"/>
    <mergeCell ref="M1:O1"/>
    <mergeCell ref="M2:O2"/>
    <mergeCell ref="P1:R1"/>
    <mergeCell ref="P2:R2"/>
    <mergeCell ref="M3:O3"/>
    <mergeCell ref="M4:O4"/>
    <mergeCell ref="P3:R3"/>
    <mergeCell ref="P4:R4"/>
    <mergeCell ref="S1:V1"/>
    <mergeCell ref="S2:V2"/>
    <mergeCell ref="S3:V3"/>
    <mergeCell ref="S4:V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0"/>
  <sheetViews>
    <sheetView workbookViewId="0" topLeftCell="A1">
      <pane ySplit="4320" topLeftCell="BM44" activePane="bottomLeft" state="split"/>
      <selection pane="topLeft" activeCell="D3" sqref="D3"/>
      <selection pane="bottomLeft" activeCell="A40" sqref="A40"/>
    </sheetView>
  </sheetViews>
  <sheetFormatPr defaultColWidth="9.00390625" defaultRowHeight="12.75"/>
  <cols>
    <col min="1" max="1" width="10.75390625" style="1" customWidth="1"/>
    <col min="2" max="2" width="9.625" style="1" customWidth="1"/>
    <col min="3" max="3" width="7.125" style="1" customWidth="1"/>
    <col min="4" max="4" width="9.75390625" style="1" customWidth="1"/>
    <col min="5" max="7" width="7.125" style="1" customWidth="1"/>
    <col min="8" max="8" width="8.25390625" style="1" customWidth="1"/>
    <col min="9" max="17" width="7.125" style="1" customWidth="1"/>
    <col min="18" max="18" width="8.875" style="1" customWidth="1"/>
    <col min="19" max="26" width="7.125" style="1" customWidth="1"/>
    <col min="27" max="34" width="7.125" style="0" customWidth="1"/>
    <col min="35" max="46" width="7.125" style="0" hidden="1" customWidth="1"/>
    <col min="47" max="47" width="6.125" style="5" hidden="1" customWidth="1"/>
    <col min="48" max="16384" width="0" style="5" hidden="1" customWidth="1"/>
  </cols>
  <sheetData>
    <row r="1" spans="1:22" ht="12.75">
      <c r="A1" s="3" t="s">
        <v>31</v>
      </c>
      <c r="C1" s="10" t="s">
        <v>0</v>
      </c>
      <c r="D1" s="10">
        <v>0</v>
      </c>
      <c r="E1" s="10" t="s">
        <v>46</v>
      </c>
      <c r="F1" s="10">
        <v>3</v>
      </c>
      <c r="G1" s="19" t="s">
        <v>8</v>
      </c>
      <c r="H1" s="19"/>
      <c r="I1" s="19" t="s">
        <v>11</v>
      </c>
      <c r="J1" s="19"/>
      <c r="K1" s="19" t="s">
        <v>14</v>
      </c>
      <c r="L1" s="19"/>
      <c r="M1" s="19" t="s">
        <v>17</v>
      </c>
      <c r="N1" s="19"/>
      <c r="O1" s="19"/>
      <c r="P1" s="22" t="s">
        <v>19</v>
      </c>
      <c r="Q1" s="22"/>
      <c r="R1" s="22"/>
      <c r="S1" s="19" t="s">
        <v>36</v>
      </c>
      <c r="T1" s="19"/>
      <c r="U1" s="19"/>
      <c r="V1" s="19"/>
    </row>
    <row r="2" spans="1:22" ht="15">
      <c r="A2" s="3" t="s">
        <v>32</v>
      </c>
      <c r="C2" s="12" t="s">
        <v>44</v>
      </c>
      <c r="D2" s="10">
        <v>0.1</v>
      </c>
      <c r="E2" s="10" t="s">
        <v>45</v>
      </c>
      <c r="F2" s="10">
        <v>3</v>
      </c>
      <c r="G2" s="20" t="s">
        <v>9</v>
      </c>
      <c r="H2" s="20"/>
      <c r="I2" s="20" t="s">
        <v>12</v>
      </c>
      <c r="J2" s="20"/>
      <c r="K2" s="20" t="s">
        <v>15</v>
      </c>
      <c r="L2" s="20"/>
      <c r="M2" s="23" t="s">
        <v>18</v>
      </c>
      <c r="N2" s="23"/>
      <c r="O2" s="23"/>
      <c r="P2" s="23" t="s">
        <v>20</v>
      </c>
      <c r="Q2" s="23"/>
      <c r="R2" s="23"/>
      <c r="S2" s="20" t="s">
        <v>34</v>
      </c>
      <c r="T2" s="20"/>
      <c r="U2" s="20"/>
      <c r="V2" s="20"/>
    </row>
    <row r="3" spans="1:22" ht="14.25">
      <c r="A3" s="4" t="s">
        <v>50</v>
      </c>
      <c r="C3" s="10" t="s">
        <v>1</v>
      </c>
      <c r="D3" s="10">
        <v>2</v>
      </c>
      <c r="E3" s="10" t="s">
        <v>41</v>
      </c>
      <c r="F3" s="10">
        <v>2</v>
      </c>
      <c r="G3" s="20" t="s">
        <v>10</v>
      </c>
      <c r="H3" s="20"/>
      <c r="I3" s="20" t="s">
        <v>13</v>
      </c>
      <c r="J3" s="20"/>
      <c r="K3" s="20" t="s">
        <v>16</v>
      </c>
      <c r="L3" s="20"/>
      <c r="M3" s="24" t="s">
        <v>21</v>
      </c>
      <c r="N3" s="24"/>
      <c r="O3" s="24"/>
      <c r="P3" s="25" t="s">
        <v>35</v>
      </c>
      <c r="Q3" s="25"/>
      <c r="R3" s="25"/>
      <c r="S3" s="21" t="s">
        <v>24</v>
      </c>
      <c r="T3" s="21"/>
      <c r="U3" s="21"/>
      <c r="V3" s="21"/>
    </row>
    <row r="4" spans="1:22" ht="15">
      <c r="A4" s="4" t="s">
        <v>49</v>
      </c>
      <c r="C4" s="12" t="s">
        <v>42</v>
      </c>
      <c r="D4" s="10">
        <v>2</v>
      </c>
      <c r="E4" s="10" t="s">
        <v>43</v>
      </c>
      <c r="F4" s="10">
        <v>2</v>
      </c>
      <c r="G4" s="2"/>
      <c r="H4" s="2"/>
      <c r="I4" s="2"/>
      <c r="J4" s="2"/>
      <c r="K4" s="2"/>
      <c r="L4" s="2"/>
      <c r="M4" s="23" t="s">
        <v>22</v>
      </c>
      <c r="N4" s="23"/>
      <c r="O4" s="23"/>
      <c r="P4" s="20" t="s">
        <v>23</v>
      </c>
      <c r="Q4" s="20"/>
      <c r="R4" s="20"/>
      <c r="S4" s="20" t="s">
        <v>33</v>
      </c>
      <c r="T4" s="20"/>
      <c r="U4" s="20"/>
      <c r="V4" s="20"/>
    </row>
    <row r="5" spans="1:6" ht="12.75">
      <c r="A5" s="4"/>
      <c r="C5" s="10"/>
      <c r="D5" s="10"/>
      <c r="E5" s="10"/>
      <c r="F5" s="10"/>
    </row>
    <row r="7" spans="1:34" ht="12.75">
      <c r="A7" s="9" t="s">
        <v>2</v>
      </c>
      <c r="B7" s="9">
        <f>D1</f>
        <v>0</v>
      </c>
      <c r="C7" s="9">
        <f aca="true" t="shared" si="0" ref="C7:AH7">B7+$D$2</f>
        <v>0.1</v>
      </c>
      <c r="D7" s="9">
        <f t="shared" si="0"/>
        <v>0.2</v>
      </c>
      <c r="E7" s="9">
        <f t="shared" si="0"/>
        <v>0.30000000000000004</v>
      </c>
      <c r="F7" s="9">
        <f t="shared" si="0"/>
        <v>0.4</v>
      </c>
      <c r="G7" s="9">
        <f t="shared" si="0"/>
        <v>0.5</v>
      </c>
      <c r="H7" s="9">
        <f t="shared" si="0"/>
        <v>0.6</v>
      </c>
      <c r="I7" s="9">
        <f t="shared" si="0"/>
        <v>0.7</v>
      </c>
      <c r="J7" s="9">
        <f t="shared" si="0"/>
        <v>0.7999999999999999</v>
      </c>
      <c r="K7" s="9">
        <f t="shared" si="0"/>
        <v>0.8999999999999999</v>
      </c>
      <c r="L7" s="9">
        <f t="shared" si="0"/>
        <v>0.9999999999999999</v>
      </c>
      <c r="M7" s="9">
        <f t="shared" si="0"/>
        <v>1.0999999999999999</v>
      </c>
      <c r="N7" s="9">
        <f t="shared" si="0"/>
        <v>1.2</v>
      </c>
      <c r="O7" s="9">
        <f t="shared" si="0"/>
        <v>1.3</v>
      </c>
      <c r="P7" s="9">
        <f t="shared" si="0"/>
        <v>1.4000000000000001</v>
      </c>
      <c r="Q7" s="9">
        <f t="shared" si="0"/>
        <v>1.5000000000000002</v>
      </c>
      <c r="R7" s="9">
        <f t="shared" si="0"/>
        <v>1.6000000000000003</v>
      </c>
      <c r="S7" s="9">
        <f t="shared" si="0"/>
        <v>1.7000000000000004</v>
      </c>
      <c r="T7" s="9">
        <f t="shared" si="0"/>
        <v>1.8000000000000005</v>
      </c>
      <c r="U7" s="9">
        <f t="shared" si="0"/>
        <v>1.9000000000000006</v>
      </c>
      <c r="V7" s="9">
        <f t="shared" si="0"/>
        <v>2.0000000000000004</v>
      </c>
      <c r="W7" s="9">
        <f t="shared" si="0"/>
        <v>2.1000000000000005</v>
      </c>
      <c r="X7" s="9">
        <f t="shared" si="0"/>
        <v>2.2000000000000006</v>
      </c>
      <c r="Y7" s="9">
        <f t="shared" si="0"/>
        <v>2.3000000000000007</v>
      </c>
      <c r="Z7" s="9">
        <f t="shared" si="0"/>
        <v>2.400000000000001</v>
      </c>
      <c r="AA7" s="9">
        <f t="shared" si="0"/>
        <v>2.500000000000001</v>
      </c>
      <c r="AB7" s="9">
        <f t="shared" si="0"/>
        <v>2.600000000000001</v>
      </c>
      <c r="AC7" s="9">
        <f t="shared" si="0"/>
        <v>2.700000000000001</v>
      </c>
      <c r="AD7" s="9">
        <f t="shared" si="0"/>
        <v>2.800000000000001</v>
      </c>
      <c r="AE7" s="9">
        <f t="shared" si="0"/>
        <v>2.9000000000000012</v>
      </c>
      <c r="AF7" s="9">
        <f t="shared" si="0"/>
        <v>3.0000000000000013</v>
      </c>
      <c r="AG7" s="9">
        <f t="shared" si="0"/>
        <v>3.1000000000000014</v>
      </c>
      <c r="AH7" s="9">
        <f t="shared" si="0"/>
        <v>3.2000000000000015</v>
      </c>
    </row>
    <row r="8" spans="1:2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6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ht="12.75">
      <c r="A10" s="14" t="s">
        <v>3</v>
      </c>
      <c r="B10" s="14">
        <f aca="true" t="shared" si="1" ref="B10:AH10">$D$3*(SIN($D$4*B7))^$F$1</f>
        <v>0</v>
      </c>
      <c r="C10" s="14">
        <f t="shared" si="1"/>
        <v>0.015682759495074142</v>
      </c>
      <c r="D10" s="14">
        <f t="shared" si="1"/>
        <v>0.11810797047936258</v>
      </c>
      <c r="E10" s="14">
        <f t="shared" si="1"/>
        <v>0.3600398946534557</v>
      </c>
      <c r="F10" s="14">
        <f t="shared" si="1"/>
        <v>0.7383025460737088</v>
      </c>
      <c r="G10" s="14">
        <f t="shared" si="1"/>
        <v>1.1916464731819112</v>
      </c>
      <c r="H10" s="14">
        <f t="shared" si="1"/>
        <v>1.6193188505982654</v>
      </c>
      <c r="I10" s="14">
        <f t="shared" si="1"/>
        <v>1.9139624811894842</v>
      </c>
      <c r="J10" s="14">
        <f t="shared" si="1"/>
        <v>1.9974427089801785</v>
      </c>
      <c r="K10" s="14">
        <f t="shared" si="1"/>
        <v>1.847153690095287</v>
      </c>
      <c r="L10" s="14">
        <f t="shared" si="1"/>
        <v>1.503653889337986</v>
      </c>
      <c r="M10" s="14">
        <f t="shared" si="1"/>
        <v>1.0569739239726967</v>
      </c>
      <c r="N10" s="14">
        <f t="shared" si="1"/>
        <v>0.6163608389021499</v>
      </c>
      <c r="O10" s="14">
        <f t="shared" si="1"/>
        <v>0.27398038504489375</v>
      </c>
      <c r="P10" s="14">
        <f t="shared" si="1"/>
        <v>0.07518277118971688</v>
      </c>
      <c r="Q10" s="14">
        <f t="shared" si="1"/>
        <v>0.005620769468922494</v>
      </c>
      <c r="R10" s="14">
        <f t="shared" si="1"/>
        <v>-0.0003978245298798838</v>
      </c>
      <c r="S10" s="14">
        <f t="shared" si="1"/>
        <v>-0.03337430924347586</v>
      </c>
      <c r="T10" s="14">
        <f t="shared" si="1"/>
        <v>-0.1733125499090339</v>
      </c>
      <c r="U10" s="14">
        <f t="shared" si="1"/>
        <v>-0.4581225735817428</v>
      </c>
      <c r="V10" s="14">
        <f t="shared" si="1"/>
        <v>-0.866917283961677</v>
      </c>
      <c r="W10" s="14">
        <f t="shared" si="1"/>
        <v>-1.324175182230953</v>
      </c>
      <c r="X10" s="14">
        <f t="shared" si="1"/>
        <v>-1.7234398681878877</v>
      </c>
      <c r="Y10" s="14">
        <f t="shared" si="1"/>
        <v>-1.96238434017225</v>
      </c>
      <c r="Z10" s="14">
        <f t="shared" si="1"/>
        <v>-1.9770758015283991</v>
      </c>
      <c r="AA10" s="14">
        <f t="shared" si="1"/>
        <v>-1.7635303320732636</v>
      </c>
      <c r="AB10" s="14">
        <f t="shared" si="1"/>
        <v>-1.3790588097299477</v>
      </c>
      <c r="AC10" s="14">
        <f t="shared" si="1"/>
        <v>-0.922935738134743</v>
      </c>
      <c r="AD10" s="14">
        <f t="shared" si="1"/>
        <v>-0.5031164400177256</v>
      </c>
      <c r="AE10" s="14">
        <f t="shared" si="1"/>
        <v>-0.20057357888531652</v>
      </c>
      <c r="AF10" s="14">
        <f t="shared" si="1"/>
        <v>-0.043629623912549556</v>
      </c>
      <c r="AG10" s="14">
        <f t="shared" si="1"/>
        <v>-0.001147273357933616</v>
      </c>
      <c r="AH10" s="14">
        <f t="shared" si="1"/>
        <v>0.003166342865792152</v>
      </c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ht="12.75">
      <c r="A11" s="14" t="s">
        <v>4</v>
      </c>
      <c r="B11" s="14">
        <f aca="true" t="shared" si="2" ref="B11:AH11">$F$3*(COS($F$4*B7))^$F$2</f>
        <v>2</v>
      </c>
      <c r="C11" s="14">
        <f t="shared" si="2"/>
        <v>1.8827676742167017</v>
      </c>
      <c r="D11" s="14">
        <f t="shared" si="2"/>
        <v>1.5627703682426646</v>
      </c>
      <c r="E11" s="14">
        <f t="shared" si="2"/>
        <v>1.1244023750179737</v>
      </c>
      <c r="F11" s="14">
        <f t="shared" si="2"/>
        <v>0.6763632062501252</v>
      </c>
      <c r="G11" s="14">
        <f t="shared" si="2"/>
        <v>0.31545721050198694</v>
      </c>
      <c r="H11" s="14">
        <f t="shared" si="2"/>
        <v>0.0951574235479369</v>
      </c>
      <c r="I11" s="14">
        <f t="shared" si="2"/>
        <v>0.009820303680011636</v>
      </c>
      <c r="J11" s="14">
        <f t="shared" si="2"/>
        <v>-4.979173220980397E-05</v>
      </c>
      <c r="K11" s="14">
        <f t="shared" si="2"/>
        <v>-0.02345670406831335</v>
      </c>
      <c r="L11" s="14">
        <f t="shared" si="2"/>
        <v>-0.14413511149553035</v>
      </c>
      <c r="M11" s="14">
        <f t="shared" si="2"/>
        <v>-0.40763537990375337</v>
      </c>
      <c r="N11" s="14">
        <f t="shared" si="2"/>
        <v>-0.8019149160457407</v>
      </c>
      <c r="O11" s="14">
        <f t="shared" si="2"/>
        <v>-1.2583554197720963</v>
      </c>
      <c r="P11" s="14">
        <f t="shared" si="2"/>
        <v>-1.6729778380613307</v>
      </c>
      <c r="Q11" s="14">
        <f t="shared" si="2"/>
        <v>-1.940553875843007</v>
      </c>
      <c r="R11" s="14">
        <f t="shared" si="2"/>
        <v>-1.9897860915891925</v>
      </c>
      <c r="S11" s="14">
        <f t="shared" si="2"/>
        <v>-1.80733011488279</v>
      </c>
      <c r="T11" s="14">
        <f t="shared" si="2"/>
        <v>-1.442302577728886</v>
      </c>
      <c r="U11" s="14">
        <f t="shared" si="2"/>
        <v>-0.9897061346976769</v>
      </c>
      <c r="V11" s="14">
        <f t="shared" si="2"/>
        <v>-0.5585384519291702</v>
      </c>
      <c r="W11" s="14">
        <f t="shared" si="2"/>
        <v>-0.23567393926054564</v>
      </c>
      <c r="X11" s="14">
        <f t="shared" si="2"/>
        <v>-0.05805732614740371</v>
      </c>
      <c r="Y11" s="14">
        <f t="shared" si="2"/>
        <v>-0.0028213514280578484</v>
      </c>
      <c r="Z11" s="14">
        <f t="shared" si="2"/>
        <v>0.0013397970522921803</v>
      </c>
      <c r="AA11" s="14">
        <f t="shared" si="2"/>
        <v>0.04564932176542958</v>
      </c>
      <c r="AB11" s="14">
        <f t="shared" si="2"/>
        <v>0.2056861943586601</v>
      </c>
      <c r="AC11" s="14">
        <f t="shared" si="2"/>
        <v>0.5113530687328384</v>
      </c>
      <c r="AD11" s="14">
        <f t="shared" si="2"/>
        <v>0.9330095240596984</v>
      </c>
      <c r="AE11" s="14">
        <f t="shared" si="2"/>
        <v>1.3887510753762218</v>
      </c>
      <c r="AF11" s="14">
        <f t="shared" si="2"/>
        <v>1.770413784097593</v>
      </c>
      <c r="AG11" s="14">
        <f t="shared" si="2"/>
        <v>1.9793242420043524</v>
      </c>
      <c r="AH11" s="14">
        <f t="shared" si="2"/>
        <v>1.959387551485722</v>
      </c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34" ht="12.75">
      <c r="A13" s="9" t="s">
        <v>5</v>
      </c>
      <c r="B13" s="9">
        <f aca="true" t="shared" si="3" ref="B13:AH13">$D$3*$F$1*(SIN($D$4*B7))^($F$1-1)*COS($D$4*B7)*$D$4</f>
        <v>0</v>
      </c>
      <c r="C13" s="9">
        <f t="shared" si="3"/>
        <v>0.46419288879469</v>
      </c>
      <c r="D13" s="9">
        <f t="shared" si="3"/>
        <v>1.6761097185786347</v>
      </c>
      <c r="E13" s="9">
        <f t="shared" si="3"/>
        <v>3.1576131288082974</v>
      </c>
      <c r="F13" s="9">
        <f t="shared" si="3"/>
        <v>4.302301274665234</v>
      </c>
      <c r="G13" s="9">
        <f t="shared" si="3"/>
        <v>4.590884407405756</v>
      </c>
      <c r="H13" s="9">
        <f t="shared" si="3"/>
        <v>3.777348512432462</v>
      </c>
      <c r="I13" s="9">
        <f t="shared" si="3"/>
        <v>1.9806838927228227</v>
      </c>
      <c r="J13" s="9">
        <f t="shared" si="3"/>
        <v>-0.35009551722220433</v>
      </c>
      <c r="K13" s="9">
        <f t="shared" si="3"/>
        <v>-2.5856849119071628</v>
      </c>
      <c r="L13" s="9">
        <f t="shared" si="3"/>
        <v>-4.128951369592524</v>
      </c>
      <c r="M13" s="9">
        <f t="shared" si="3"/>
        <v>-4.6162011276416255</v>
      </c>
      <c r="N13" s="9">
        <f t="shared" si="3"/>
        <v>-4.0372350902205</v>
      </c>
      <c r="O13" s="9">
        <f t="shared" si="3"/>
        <v>-2.73253252179479</v>
      </c>
      <c r="P13" s="9">
        <f t="shared" si="3"/>
        <v>-1.268801059655917</v>
      </c>
      <c r="Q13" s="9">
        <f t="shared" si="3"/>
        <v>-0.23658670414730387</v>
      </c>
      <c r="R13" s="9">
        <f t="shared" si="3"/>
        <v>-0.04082076000187939</v>
      </c>
      <c r="S13" s="9">
        <f t="shared" si="3"/>
        <v>-0.7575976216567885</v>
      </c>
      <c r="T13" s="9">
        <f t="shared" si="3"/>
        <v>-2.107285529636442</v>
      </c>
      <c r="U13" s="9">
        <f t="shared" si="3"/>
        <v>-3.553375734786929</v>
      </c>
      <c r="V13" s="9">
        <f t="shared" si="3"/>
        <v>-4.4924927387883145</v>
      </c>
      <c r="W13" s="9">
        <f t="shared" si="3"/>
        <v>-4.46908622052511</v>
      </c>
      <c r="X13" s="9">
        <f t="shared" si="3"/>
        <v>-3.3396504828566</v>
      </c>
      <c r="Y13" s="9">
        <f t="shared" si="3"/>
        <v>-1.3289022146522902</v>
      </c>
      <c r="Z13" s="9">
        <f t="shared" si="3"/>
        <v>1.041949018959625</v>
      </c>
      <c r="AA13" s="9">
        <f t="shared" si="3"/>
        <v>3.1300502949661584</v>
      </c>
      <c r="AB13" s="9">
        <f t="shared" si="3"/>
        <v>4.388082889452583</v>
      </c>
      <c r="AC13" s="9">
        <f t="shared" si="3"/>
        <v>4.548196098914603</v>
      </c>
      <c r="AD13" s="9">
        <f t="shared" si="3"/>
        <v>3.708733397764825</v>
      </c>
      <c r="AE13" s="9">
        <f t="shared" si="3"/>
        <v>2.293727751038512</v>
      </c>
      <c r="AF13" s="9">
        <f t="shared" si="3"/>
        <v>0.8995607352188418</v>
      </c>
      <c r="AG13" s="9">
        <f t="shared" si="3"/>
        <v>0.0825597122524983</v>
      </c>
      <c r="AH13" s="9">
        <f t="shared" si="3"/>
        <v>0.1618937161839746</v>
      </c>
    </row>
    <row r="14" spans="1:34" ht="12.75">
      <c r="A14" s="9" t="s">
        <v>6</v>
      </c>
      <c r="B14" s="9">
        <f aca="true" t="shared" si="4" ref="B14:AH14">$F$3*$F$2*(COS($F$4*B7))^($F$2-1)*(-SIN($F$4*B7))*$F$4</f>
        <v>0</v>
      </c>
      <c r="C14" s="9">
        <f t="shared" si="4"/>
        <v>-2.2899354125702898</v>
      </c>
      <c r="D14" s="9">
        <f t="shared" si="4"/>
        <v>-3.964372284827631</v>
      </c>
      <c r="E14" s="9">
        <f t="shared" si="4"/>
        <v>-4.615470312819692</v>
      </c>
      <c r="F14" s="9">
        <f t="shared" si="4"/>
        <v>-4.17845781435202</v>
      </c>
      <c r="G14" s="9">
        <f t="shared" si="4"/>
        <v>-2.947772978603292</v>
      </c>
      <c r="H14" s="9">
        <f t="shared" si="4"/>
        <v>-1.468555928017122</v>
      </c>
      <c r="I14" s="9">
        <f t="shared" si="4"/>
        <v>-0.34162187272461675</v>
      </c>
      <c r="J14" s="9">
        <f t="shared" si="4"/>
        <v>-0.010226982616993386</v>
      </c>
      <c r="K14" s="9">
        <f t="shared" si="4"/>
        <v>-0.6032494299666227</v>
      </c>
      <c r="L14" s="9">
        <f t="shared" si="4"/>
        <v>-1.8896457858802658</v>
      </c>
      <c r="M14" s="9">
        <f t="shared" si="4"/>
        <v>-3.360113301998903</v>
      </c>
      <c r="N14" s="9">
        <f t="shared" si="4"/>
        <v>-4.4073931332009115</v>
      </c>
      <c r="O14" s="9">
        <f t="shared" si="4"/>
        <v>-4.542134151588208</v>
      </c>
      <c r="P14" s="9">
        <f t="shared" si="4"/>
        <v>-3.568761174732555</v>
      </c>
      <c r="Q14" s="9">
        <f t="shared" si="4"/>
        <v>-1.6597154799048663</v>
      </c>
      <c r="R14" s="9">
        <f t="shared" si="4"/>
        <v>0.698102773951687</v>
      </c>
      <c r="S14" s="9">
        <f t="shared" si="4"/>
        <v>2.86624736886113</v>
      </c>
      <c r="T14" s="9">
        <f t="shared" si="4"/>
        <v>4.270370020084035</v>
      </c>
      <c r="U14" s="9">
        <f t="shared" si="4"/>
        <v>4.593559249822183</v>
      </c>
      <c r="V14" s="9">
        <f t="shared" si="4"/>
        <v>3.8801262399250853</v>
      </c>
      <c r="W14" s="9">
        <f t="shared" si="4"/>
        <v>2.513858175577345</v>
      </c>
      <c r="X14" s="9">
        <f t="shared" si="4"/>
        <v>1.0785856775468696</v>
      </c>
      <c r="Y14" s="9">
        <f t="shared" si="4"/>
        <v>0.14998600256807584</v>
      </c>
      <c r="Z14" s="9">
        <f t="shared" si="4"/>
        <v>0.09152049685969263</v>
      </c>
      <c r="AA14" s="9">
        <f t="shared" si="4"/>
        <v>0.9259093035180755</v>
      </c>
      <c r="AB14" s="9">
        <f t="shared" si="4"/>
        <v>2.3271030102621433</v>
      </c>
      <c r="AC14" s="9">
        <f t="shared" si="4"/>
        <v>3.7355594218633756</v>
      </c>
      <c r="AD14" s="9">
        <f t="shared" si="4"/>
        <v>4.556501014361481</v>
      </c>
      <c r="AE14" s="9">
        <f t="shared" si="4"/>
        <v>4.371784679653161</v>
      </c>
      <c r="AF14" s="9">
        <f t="shared" si="4"/>
        <v>3.091208234911782</v>
      </c>
      <c r="AG14" s="9">
        <f t="shared" si="4"/>
        <v>0.9901891936623234</v>
      </c>
      <c r="AH14" s="9">
        <f t="shared" si="4"/>
        <v>-1.3795924010112024</v>
      </c>
    </row>
    <row r="15" spans="1:6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5"/>
    </row>
    <row r="19" spans="1:34" ht="12.75">
      <c r="A19" s="9" t="s">
        <v>7</v>
      </c>
      <c r="B19" s="9">
        <f aca="true" t="shared" si="5" ref="B19:AH19">$D$3*$F$1*$D$4*(($F$1-1)*(SIN($D$4*B7))^($F$1-2)*COS($D$4*B7)*$D$4*COS($D$4*B7)+(SIN($D$4*B7))^($F$1-1)*(-SIN($D$4*B7)*$D$4))</f>
        <v>0</v>
      </c>
      <c r="C19" s="9">
        <f t="shared" si="5"/>
        <v>8.971548536340268</v>
      </c>
      <c r="D19" s="9">
        <f t="shared" si="5"/>
        <v>14.440193493558171</v>
      </c>
      <c r="E19" s="9">
        <f t="shared" si="5"/>
        <v>14.1414025154373</v>
      </c>
      <c r="F19" s="9">
        <f t="shared" si="5"/>
        <v>7.854200704523576</v>
      </c>
      <c r="G19" s="9">
        <f t="shared" si="5"/>
        <v>-2.5086657637697667</v>
      </c>
      <c r="H19" s="9">
        <f t="shared" si="5"/>
        <v>-13.557602495110697</v>
      </c>
      <c r="I19" s="9">
        <f t="shared" si="5"/>
        <v>-21.601062283375345</v>
      </c>
      <c r="J19" s="9">
        <f t="shared" si="5"/>
        <v>-23.928404577294167</v>
      </c>
      <c r="K19" s="9">
        <f t="shared" si="5"/>
        <v>-19.752846561276954</v>
      </c>
      <c r="L19" s="9">
        <f t="shared" si="5"/>
        <v>-10.48526352853477</v>
      </c>
      <c r="M19" s="9">
        <f t="shared" si="5"/>
        <v>0.7567661203232525</v>
      </c>
      <c r="N19" s="9">
        <f t="shared" si="5"/>
        <v>10.233242465977847</v>
      </c>
      <c r="O19" s="9">
        <f t="shared" si="5"/>
        <v>14.880771985814109</v>
      </c>
      <c r="P19" s="9">
        <f t="shared" si="5"/>
        <v>13.372851444653618</v>
      </c>
      <c r="Q19" s="9">
        <f t="shared" si="5"/>
        <v>6.571412685992394</v>
      </c>
      <c r="R19" s="9">
        <f t="shared" si="5"/>
        <v>-2.78763720144819</v>
      </c>
      <c r="S19" s="9">
        <f t="shared" si="5"/>
        <v>-11.064497764522809</v>
      </c>
      <c r="T19" s="9">
        <f t="shared" si="5"/>
        <v>-15.001729481427734</v>
      </c>
      <c r="U19" s="9">
        <f t="shared" si="5"/>
        <v>-12.876766116307817</v>
      </c>
      <c r="V19" s="9">
        <f t="shared" si="5"/>
        <v>-5.117497552160216</v>
      </c>
      <c r="W19" s="9">
        <f t="shared" si="5"/>
        <v>5.834669484462056</v>
      </c>
      <c r="X19" s="9">
        <f t="shared" si="5"/>
        <v>16.366935708067174</v>
      </c>
      <c r="Y19" s="9">
        <f t="shared" si="5"/>
        <v>22.948668071794696</v>
      </c>
      <c r="Z19" s="9">
        <f t="shared" si="5"/>
        <v>23.35882763090202</v>
      </c>
      <c r="AA19" s="9">
        <f t="shared" si="5"/>
        <v>17.458726770806862</v>
      </c>
      <c r="AB19" s="9">
        <f t="shared" si="5"/>
        <v>7.2402936757108</v>
      </c>
      <c r="AC19" s="9">
        <f t="shared" si="5"/>
        <v>-3.8670088298365863</v>
      </c>
      <c r="AD19" s="9">
        <f t="shared" si="5"/>
        <v>-12.188606777233217</v>
      </c>
      <c r="AE19" s="9">
        <f t="shared" si="5"/>
        <v>-15.080255771988849</v>
      </c>
      <c r="AF19" s="9">
        <f t="shared" si="5"/>
        <v>-11.841277452696534</v>
      </c>
      <c r="AG19" s="9">
        <f t="shared" si="5"/>
        <v>-3.946989494354089</v>
      </c>
      <c r="AH19" s="9">
        <f t="shared" si="5"/>
        <v>5.480373489655304</v>
      </c>
    </row>
    <row r="20" spans="1:3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46" s="18" customFormat="1" ht="12.75">
      <c r="A23" s="16" t="s">
        <v>47</v>
      </c>
      <c r="B23" s="16">
        <f aca="true" t="shared" si="6" ref="B23:AH23">$F$3*$F$2*$F$4*(($F$2-1)*(COS($F$4*B7))^($F$2-2)*(-SIN($F$4*B7))*$F$4*(-SIN($F$4*B7))+(COS($F$4*B7))^($F$2-1)*(-$F$4*B7*COS($F$4*B7)*$F$4))</f>
        <v>0</v>
      </c>
      <c r="C23" s="16">
        <f t="shared" si="6"/>
        <v>-2.6618708629413237</v>
      </c>
      <c r="D23" s="16">
        <f t="shared" si="6"/>
        <v>-0.7968588932502514</v>
      </c>
      <c r="E23" s="16">
        <f t="shared" si="6"/>
        <v>4.534755415103778</v>
      </c>
      <c r="F23" s="16">
        <f t="shared" si="6"/>
        <v>10.716118318659728</v>
      </c>
      <c r="G23" s="16">
        <f t="shared" si="6"/>
        <v>14.578051103599183</v>
      </c>
      <c r="H23" s="16">
        <f t="shared" si="6"/>
        <v>13.739127150639554</v>
      </c>
      <c r="I23" s="16">
        <f t="shared" si="6"/>
        <v>7.757754469067096</v>
      </c>
      <c r="J23" s="16">
        <f t="shared" si="6"/>
        <v>-1.3994260676303891</v>
      </c>
      <c r="K23" s="16">
        <f t="shared" si="6"/>
        <v>-9.836074839753081</v>
      </c>
      <c r="L23" s="16">
        <f t="shared" si="6"/>
        <v>-13.05656280247737</v>
      </c>
      <c r="M23" s="16">
        <f t="shared" si="6"/>
        <v>-7.703230481107415</v>
      </c>
      <c r="N23" s="16">
        <f t="shared" si="6"/>
        <v>6.946209221235328</v>
      </c>
      <c r="O23" s="16">
        <f t="shared" si="6"/>
        <v>28.33055900971025</v>
      </c>
      <c r="P23" s="16">
        <f t="shared" si="6"/>
        <v>51.13685112023705</v>
      </c>
      <c r="Q23" s="16">
        <f t="shared" si="6"/>
        <v>68.91359271375906</v>
      </c>
      <c r="R23" s="16">
        <f t="shared" si="6"/>
        <v>76.24450287701748</v>
      </c>
      <c r="S23" s="16">
        <f t="shared" si="6"/>
        <v>70.7086782005907</v>
      </c>
      <c r="T23" s="16">
        <f t="shared" si="6"/>
        <v>53.87832923934212</v>
      </c>
      <c r="U23" s="16">
        <f t="shared" si="6"/>
        <v>30.917096803066357</v>
      </c>
      <c r="V23" s="16">
        <f t="shared" si="6"/>
        <v>8.839874737446914</v>
      </c>
      <c r="W23" s="16">
        <f t="shared" si="6"/>
        <v>-5.998378343368939</v>
      </c>
      <c r="X23" s="16">
        <f t="shared" si="6"/>
        <v>-10.293175110843482</v>
      </c>
      <c r="Y23" s="16">
        <f t="shared" si="6"/>
        <v>-5.159870259780368</v>
      </c>
      <c r="Z23" s="16">
        <f t="shared" si="6"/>
        <v>4.090623765626471</v>
      </c>
      <c r="AA23" s="16">
        <f t="shared" si="6"/>
        <v>9.781241873938857</v>
      </c>
      <c r="AB23" s="16">
        <f t="shared" si="6"/>
        <v>4.71751302982994</v>
      </c>
      <c r="AC23" s="16">
        <f t="shared" si="6"/>
        <v>-14.942894458229532</v>
      </c>
      <c r="AD23" s="16">
        <f t="shared" si="6"/>
        <v>-47.86330642575247</v>
      </c>
      <c r="AE23" s="16">
        <f t="shared" si="6"/>
        <v>-87.48216384203101</v>
      </c>
      <c r="AF23" s="16">
        <f t="shared" si="6"/>
        <v>-123.8715495141514</v>
      </c>
      <c r="AG23" s="16">
        <f t="shared" si="6"/>
        <v>-146.9314847561139</v>
      </c>
      <c r="AH23" s="16">
        <f t="shared" si="6"/>
        <v>-149.8333890893676</v>
      </c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1:34" ht="12.7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2.75">
      <c r="A26" s="9" t="s">
        <v>25</v>
      </c>
      <c r="B26" s="9">
        <f aca="true" t="shared" si="7" ref="B26:AH26">B10-$B$10</f>
        <v>0</v>
      </c>
      <c r="C26" s="9">
        <f t="shared" si="7"/>
        <v>0.015682759495074142</v>
      </c>
      <c r="D26" s="9">
        <f t="shared" si="7"/>
        <v>0.11810797047936258</v>
      </c>
      <c r="E26" s="9">
        <f t="shared" si="7"/>
        <v>0.3600398946534557</v>
      </c>
      <c r="F26" s="9">
        <f t="shared" si="7"/>
        <v>0.7383025460737088</v>
      </c>
      <c r="G26" s="9">
        <f t="shared" si="7"/>
        <v>1.1916464731819112</v>
      </c>
      <c r="H26" s="9">
        <f t="shared" si="7"/>
        <v>1.6193188505982654</v>
      </c>
      <c r="I26" s="9">
        <f t="shared" si="7"/>
        <v>1.9139624811894842</v>
      </c>
      <c r="J26" s="9">
        <f t="shared" si="7"/>
        <v>1.9974427089801785</v>
      </c>
      <c r="K26" s="9">
        <f t="shared" si="7"/>
        <v>1.847153690095287</v>
      </c>
      <c r="L26" s="9">
        <f t="shared" si="7"/>
        <v>1.503653889337986</v>
      </c>
      <c r="M26" s="9">
        <f t="shared" si="7"/>
        <v>1.0569739239726967</v>
      </c>
      <c r="N26" s="9">
        <f t="shared" si="7"/>
        <v>0.6163608389021499</v>
      </c>
      <c r="O26" s="9">
        <f t="shared" si="7"/>
        <v>0.27398038504489375</v>
      </c>
      <c r="P26" s="9">
        <f t="shared" si="7"/>
        <v>0.07518277118971688</v>
      </c>
      <c r="Q26" s="9">
        <f t="shared" si="7"/>
        <v>0.005620769468922494</v>
      </c>
      <c r="R26" s="9">
        <f t="shared" si="7"/>
        <v>-0.0003978245298798838</v>
      </c>
      <c r="S26" s="9">
        <f t="shared" si="7"/>
        <v>-0.03337430924347586</v>
      </c>
      <c r="T26" s="9">
        <f t="shared" si="7"/>
        <v>-0.1733125499090339</v>
      </c>
      <c r="U26" s="9">
        <f t="shared" si="7"/>
        <v>-0.4581225735817428</v>
      </c>
      <c r="V26" s="9">
        <f t="shared" si="7"/>
        <v>-0.866917283961677</v>
      </c>
      <c r="W26" s="9">
        <f t="shared" si="7"/>
        <v>-1.324175182230953</v>
      </c>
      <c r="X26" s="9">
        <f t="shared" si="7"/>
        <v>-1.7234398681878877</v>
      </c>
      <c r="Y26" s="9">
        <f t="shared" si="7"/>
        <v>-1.96238434017225</v>
      </c>
      <c r="Z26" s="9">
        <f t="shared" si="7"/>
        <v>-1.9770758015283991</v>
      </c>
      <c r="AA26" s="9">
        <f t="shared" si="7"/>
        <v>-1.7635303320732636</v>
      </c>
      <c r="AB26" s="9">
        <f t="shared" si="7"/>
        <v>-1.3790588097299477</v>
      </c>
      <c r="AC26" s="9">
        <f t="shared" si="7"/>
        <v>-0.922935738134743</v>
      </c>
      <c r="AD26" s="9">
        <f t="shared" si="7"/>
        <v>-0.5031164400177256</v>
      </c>
      <c r="AE26" s="9">
        <f t="shared" si="7"/>
        <v>-0.20057357888531652</v>
      </c>
      <c r="AF26" s="9">
        <f t="shared" si="7"/>
        <v>-0.043629623912549556</v>
      </c>
      <c r="AG26" s="9">
        <f t="shared" si="7"/>
        <v>-0.001147273357933616</v>
      </c>
      <c r="AH26" s="9">
        <f t="shared" si="7"/>
        <v>0.003166342865792152</v>
      </c>
    </row>
    <row r="27" spans="1:34" ht="12.75">
      <c r="A27" s="9" t="s">
        <v>26</v>
      </c>
      <c r="B27" s="9">
        <f aca="true" t="shared" si="8" ref="B27:AH27">B11-$B$11</f>
        <v>0</v>
      </c>
      <c r="C27" s="9">
        <f t="shared" si="8"/>
        <v>-0.11723232578329834</v>
      </c>
      <c r="D27" s="9">
        <f t="shared" si="8"/>
        <v>-0.4372296317573354</v>
      </c>
      <c r="E27" s="9">
        <f t="shared" si="8"/>
        <v>-0.8755976249820263</v>
      </c>
      <c r="F27" s="9">
        <f t="shared" si="8"/>
        <v>-1.3236367937498748</v>
      </c>
      <c r="G27" s="9">
        <f t="shared" si="8"/>
        <v>-1.6845427894980132</v>
      </c>
      <c r="H27" s="9">
        <f t="shared" si="8"/>
        <v>-1.9048425764520631</v>
      </c>
      <c r="I27" s="9">
        <f t="shared" si="8"/>
        <v>-1.9901796963199883</v>
      </c>
      <c r="J27" s="9">
        <f t="shared" si="8"/>
        <v>-2.0000497917322098</v>
      </c>
      <c r="K27" s="9">
        <f t="shared" si="8"/>
        <v>-2.0234567040683133</v>
      </c>
      <c r="L27" s="9">
        <f t="shared" si="8"/>
        <v>-2.1441351114955305</v>
      </c>
      <c r="M27" s="9">
        <f t="shared" si="8"/>
        <v>-2.4076353799037533</v>
      </c>
      <c r="N27" s="9">
        <f t="shared" si="8"/>
        <v>-2.8019149160457406</v>
      </c>
      <c r="O27" s="9">
        <f t="shared" si="8"/>
        <v>-3.258355419772096</v>
      </c>
      <c r="P27" s="9">
        <f t="shared" si="8"/>
        <v>-3.672977838061331</v>
      </c>
      <c r="Q27" s="9">
        <f t="shared" si="8"/>
        <v>-3.940553875843007</v>
      </c>
      <c r="R27" s="9">
        <f t="shared" si="8"/>
        <v>-3.9897860915891927</v>
      </c>
      <c r="S27" s="9">
        <f t="shared" si="8"/>
        <v>-3.80733011488279</v>
      </c>
      <c r="T27" s="9">
        <f t="shared" si="8"/>
        <v>-3.442302577728886</v>
      </c>
      <c r="U27" s="9">
        <f t="shared" si="8"/>
        <v>-2.989706134697677</v>
      </c>
      <c r="V27" s="9">
        <f t="shared" si="8"/>
        <v>-2.55853845192917</v>
      </c>
      <c r="W27" s="9">
        <f t="shared" si="8"/>
        <v>-2.2356739392605456</v>
      </c>
      <c r="X27" s="9">
        <f t="shared" si="8"/>
        <v>-2.0580573261474036</v>
      </c>
      <c r="Y27" s="9">
        <f t="shared" si="8"/>
        <v>-2.0028213514280577</v>
      </c>
      <c r="Z27" s="9">
        <f t="shared" si="8"/>
        <v>-1.9986602029477079</v>
      </c>
      <c r="AA27" s="9">
        <f t="shared" si="8"/>
        <v>-1.9543506782345703</v>
      </c>
      <c r="AB27" s="9">
        <f t="shared" si="8"/>
        <v>-1.79431380564134</v>
      </c>
      <c r="AC27" s="9">
        <f t="shared" si="8"/>
        <v>-1.4886469312671617</v>
      </c>
      <c r="AD27" s="9">
        <f t="shared" si="8"/>
        <v>-1.0669904759403015</v>
      </c>
      <c r="AE27" s="9">
        <f t="shared" si="8"/>
        <v>-0.6112489246237782</v>
      </c>
      <c r="AF27" s="9">
        <f t="shared" si="8"/>
        <v>-0.2295862159024069</v>
      </c>
      <c r="AG27" s="9">
        <f t="shared" si="8"/>
        <v>-0.02067575799564758</v>
      </c>
      <c r="AH27" s="9">
        <f t="shared" si="8"/>
        <v>-0.04061244851427803</v>
      </c>
    </row>
    <row r="28" spans="1:34" ht="12.75">
      <c r="A28" s="9" t="s">
        <v>27</v>
      </c>
      <c r="B28" s="9">
        <f aca="true" t="shared" si="9" ref="B28:AH28">SQRT(B26^2+B27^2)</f>
        <v>0</v>
      </c>
      <c r="C28" s="9">
        <f t="shared" si="9"/>
        <v>0.11827665515198565</v>
      </c>
      <c r="D28" s="9">
        <f t="shared" si="9"/>
        <v>0.4529009202655799</v>
      </c>
      <c r="E28" s="9">
        <f t="shared" si="9"/>
        <v>0.9467311797000438</v>
      </c>
      <c r="F28" s="9">
        <f t="shared" si="9"/>
        <v>1.515620338774645</v>
      </c>
      <c r="G28" s="9">
        <f t="shared" si="9"/>
        <v>2.0634208796793336</v>
      </c>
      <c r="H28" s="9">
        <f t="shared" si="9"/>
        <v>2.500123753130517</v>
      </c>
      <c r="I28" s="9">
        <f t="shared" si="9"/>
        <v>2.761171418627487</v>
      </c>
      <c r="J28" s="9">
        <f t="shared" si="9"/>
        <v>2.8266546561379107</v>
      </c>
      <c r="K28" s="9">
        <f t="shared" si="9"/>
        <v>2.7397725796262065</v>
      </c>
      <c r="L28" s="9">
        <f t="shared" si="9"/>
        <v>2.618833785345913</v>
      </c>
      <c r="M28" s="9">
        <f t="shared" si="9"/>
        <v>2.629429975968657</v>
      </c>
      <c r="N28" s="9">
        <f t="shared" si="9"/>
        <v>2.8689070881594914</v>
      </c>
      <c r="O28" s="9">
        <f t="shared" si="9"/>
        <v>3.269854017069805</v>
      </c>
      <c r="P28" s="9">
        <f t="shared" si="9"/>
        <v>3.6737472215672997</v>
      </c>
      <c r="Q28" s="9">
        <f t="shared" si="9"/>
        <v>3.940557884547665</v>
      </c>
      <c r="R28" s="9">
        <f t="shared" si="9"/>
        <v>3.989786111422882</v>
      </c>
      <c r="S28" s="9">
        <f t="shared" si="9"/>
        <v>3.8074763883983413</v>
      </c>
      <c r="T28" s="9">
        <f t="shared" si="9"/>
        <v>3.4466627738429683</v>
      </c>
      <c r="U28" s="9">
        <f t="shared" si="9"/>
        <v>3.024602298530186</v>
      </c>
      <c r="V28" s="9">
        <f t="shared" si="9"/>
        <v>2.701418995126747</v>
      </c>
      <c r="W28" s="9">
        <f t="shared" si="9"/>
        <v>2.5983990986615475</v>
      </c>
      <c r="X28" s="9">
        <f t="shared" si="9"/>
        <v>2.684370491748202</v>
      </c>
      <c r="Y28" s="9">
        <f t="shared" si="9"/>
        <v>2.8039696261353098</v>
      </c>
      <c r="Z28" s="9">
        <f t="shared" si="9"/>
        <v>2.8113113189108274</v>
      </c>
      <c r="AA28" s="9">
        <f t="shared" si="9"/>
        <v>2.6323992489093215</v>
      </c>
      <c r="AB28" s="9">
        <f t="shared" si="9"/>
        <v>2.2630433565906083</v>
      </c>
      <c r="AC28" s="9">
        <f t="shared" si="9"/>
        <v>1.7515364862592673</v>
      </c>
      <c r="AD28" s="9">
        <f t="shared" si="9"/>
        <v>1.1796587760718862</v>
      </c>
      <c r="AE28" s="9">
        <f t="shared" si="9"/>
        <v>0.6433156366827948</v>
      </c>
      <c r="AF28" s="9">
        <f t="shared" si="9"/>
        <v>0.23369504619297585</v>
      </c>
      <c r="AG28" s="9">
        <f t="shared" si="9"/>
        <v>0.020707563952633568</v>
      </c>
      <c r="AH28" s="9">
        <f t="shared" si="9"/>
        <v>0.04073569321207922</v>
      </c>
    </row>
    <row r="29" spans="1:34" ht="12.75">
      <c r="A29" s="9" t="s">
        <v>28</v>
      </c>
      <c r="B29" s="9">
        <f aca="true" t="shared" si="10" ref="B29:AH29">SQRT(B13^2+B14^2)</f>
        <v>0</v>
      </c>
      <c r="C29" s="9">
        <f t="shared" si="10"/>
        <v>2.336510053851903</v>
      </c>
      <c r="D29" s="9">
        <f t="shared" si="10"/>
        <v>4.304136545397137</v>
      </c>
      <c r="E29" s="9">
        <f t="shared" si="10"/>
        <v>5.592234515803359</v>
      </c>
      <c r="F29" s="9">
        <f t="shared" si="10"/>
        <v>5.997441618249031</v>
      </c>
      <c r="G29" s="9">
        <f t="shared" si="10"/>
        <v>5.455784560954092</v>
      </c>
      <c r="H29" s="9">
        <f t="shared" si="10"/>
        <v>4.052779083306906</v>
      </c>
      <c r="I29" s="9">
        <f t="shared" si="10"/>
        <v>2.0099289009354306</v>
      </c>
      <c r="J29" s="9">
        <f t="shared" si="10"/>
        <v>0.3502448605654779</v>
      </c>
      <c r="K29" s="9">
        <f t="shared" si="10"/>
        <v>2.6551226597691127</v>
      </c>
      <c r="L29" s="9">
        <f t="shared" si="10"/>
        <v>4.540814971847568</v>
      </c>
      <c r="M29" s="9">
        <f t="shared" si="10"/>
        <v>5.709612443337094</v>
      </c>
      <c r="N29" s="9">
        <f t="shared" si="10"/>
        <v>5.976987653015043</v>
      </c>
      <c r="O29" s="9">
        <f t="shared" si="10"/>
        <v>5.3007279343209195</v>
      </c>
      <c r="P29" s="9">
        <f t="shared" si="10"/>
        <v>3.7875998272339255</v>
      </c>
      <c r="Q29" s="9">
        <f t="shared" si="10"/>
        <v>1.67649298919355</v>
      </c>
      <c r="R29" s="9">
        <f t="shared" si="10"/>
        <v>0.699295229102967</v>
      </c>
      <c r="S29" s="9">
        <f t="shared" si="10"/>
        <v>2.964680106831658</v>
      </c>
      <c r="T29" s="9">
        <f t="shared" si="10"/>
        <v>4.762007183094925</v>
      </c>
      <c r="U29" s="9">
        <f t="shared" si="10"/>
        <v>5.807518032188922</v>
      </c>
      <c r="V29" s="9">
        <f t="shared" si="10"/>
        <v>5.93614947974029</v>
      </c>
      <c r="W29" s="9">
        <f t="shared" si="10"/>
        <v>5.1275934485296775</v>
      </c>
      <c r="X29" s="9">
        <f t="shared" si="10"/>
        <v>3.5095031573505615</v>
      </c>
      <c r="Y29" s="9">
        <f t="shared" si="10"/>
        <v>1.3373394846014652</v>
      </c>
      <c r="Z29" s="9">
        <f t="shared" si="10"/>
        <v>1.045960687337899</v>
      </c>
      <c r="AA29" s="9">
        <f t="shared" si="10"/>
        <v>3.264126665336237</v>
      </c>
      <c r="AB29" s="9">
        <f t="shared" si="10"/>
        <v>4.966958814513934</v>
      </c>
      <c r="AC29" s="9">
        <f t="shared" si="10"/>
        <v>5.885617380398954</v>
      </c>
      <c r="AD29" s="9">
        <f t="shared" si="10"/>
        <v>5.875066374907898</v>
      </c>
      <c r="AE29" s="9">
        <f t="shared" si="10"/>
        <v>4.936971569812235</v>
      </c>
      <c r="AF29" s="9">
        <f t="shared" si="10"/>
        <v>3.2194375080025823</v>
      </c>
      <c r="AG29" s="9">
        <f t="shared" si="10"/>
        <v>0.9936250526898249</v>
      </c>
      <c r="AH29" s="9">
        <f t="shared" si="10"/>
        <v>1.3890589506092645</v>
      </c>
    </row>
    <row r="30" spans="1:34" ht="12.75">
      <c r="A30" s="9" t="s">
        <v>29</v>
      </c>
      <c r="B30" s="9">
        <f aca="true" t="shared" si="11" ref="B30:AH30">SQRT(B17^2+B21^2)</f>
        <v>0</v>
      </c>
      <c r="C30" s="9">
        <f t="shared" si="11"/>
        <v>0</v>
      </c>
      <c r="D30" s="9">
        <f t="shared" si="11"/>
        <v>0</v>
      </c>
      <c r="E30" s="9">
        <f t="shared" si="11"/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9">
        <f t="shared" si="11"/>
        <v>0</v>
      </c>
      <c r="O30" s="9">
        <f t="shared" si="11"/>
        <v>0</v>
      </c>
      <c r="P30" s="9">
        <f t="shared" si="11"/>
        <v>0</v>
      </c>
      <c r="Q30" s="9">
        <f t="shared" si="11"/>
        <v>0</v>
      </c>
      <c r="R30" s="9">
        <f t="shared" si="11"/>
        <v>0</v>
      </c>
      <c r="S30" s="9">
        <f t="shared" si="11"/>
        <v>0</v>
      </c>
      <c r="T30" s="9">
        <f t="shared" si="11"/>
        <v>0</v>
      </c>
      <c r="U30" s="9">
        <f t="shared" si="11"/>
        <v>0</v>
      </c>
      <c r="V30" s="9">
        <f t="shared" si="11"/>
        <v>0</v>
      </c>
      <c r="W30" s="9">
        <f t="shared" si="11"/>
        <v>0</v>
      </c>
      <c r="X30" s="9">
        <f t="shared" si="11"/>
        <v>0</v>
      </c>
      <c r="Y30" s="9">
        <f t="shared" si="11"/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1"/>
        <v>0</v>
      </c>
      <c r="AD30" s="9">
        <f t="shared" si="11"/>
        <v>0</v>
      </c>
      <c r="AE30" s="9">
        <f t="shared" si="11"/>
        <v>0</v>
      </c>
      <c r="AF30" s="9">
        <f t="shared" si="11"/>
        <v>0</v>
      </c>
      <c r="AG30" s="9">
        <f t="shared" si="11"/>
        <v>0</v>
      </c>
      <c r="AH30" s="9">
        <f t="shared" si="11"/>
        <v>0</v>
      </c>
    </row>
    <row r="31" spans="1:47" s="8" customFormat="1" ht="12.75">
      <c r="A31" s="9" t="s">
        <v>40</v>
      </c>
      <c r="B31" s="9">
        <f aca="true" t="shared" si="12" ref="B31:AH31">((B13*B23-B14*B19)/(B29+0.00001))</f>
        <v>0</v>
      </c>
      <c r="C31" s="9">
        <f t="shared" si="12"/>
        <v>8.263847400607602</v>
      </c>
      <c r="D31" s="9">
        <f t="shared" si="12"/>
        <v>12.989957323337126</v>
      </c>
      <c r="E31" s="9">
        <f t="shared" si="12"/>
        <v>14.231893205203935</v>
      </c>
      <c r="F31" s="9">
        <f t="shared" si="12"/>
        <v>13.159325132526947</v>
      </c>
      <c r="G31" s="9">
        <f t="shared" si="12"/>
        <v>10.91154912194484</v>
      </c>
      <c r="H31" s="9">
        <f t="shared" si="12"/>
        <v>7.892681640514556</v>
      </c>
      <c r="I31" s="9">
        <f t="shared" si="12"/>
        <v>3.9733864381524686</v>
      </c>
      <c r="J31" s="9">
        <f t="shared" si="12"/>
        <v>0.700111384324622</v>
      </c>
      <c r="K31" s="9">
        <f t="shared" si="12"/>
        <v>5.090930890965784</v>
      </c>
      <c r="L31" s="9">
        <f t="shared" si="12"/>
        <v>7.508873175317925</v>
      </c>
      <c r="M31" s="9">
        <f t="shared" si="12"/>
        <v>6.673380161106056</v>
      </c>
      <c r="N31" s="9">
        <f t="shared" si="12"/>
        <v>2.8540153356662716</v>
      </c>
      <c r="O31" s="9">
        <f t="shared" si="12"/>
        <v>-1.8532723816226224</v>
      </c>
      <c r="P31" s="9">
        <f t="shared" si="12"/>
        <v>-4.530027811816095</v>
      </c>
      <c r="Q31" s="9">
        <f t="shared" si="12"/>
        <v>-3.2194183047114127</v>
      </c>
      <c r="R31" s="9">
        <f t="shared" si="12"/>
        <v>-1.6678000417636027</v>
      </c>
      <c r="S31" s="9">
        <f t="shared" si="12"/>
        <v>-7.371812244243559</v>
      </c>
      <c r="T31" s="9">
        <f t="shared" si="12"/>
        <v>-10.38931314985296</v>
      </c>
      <c r="U31" s="9">
        <f t="shared" si="12"/>
        <v>-8.731748376873314</v>
      </c>
      <c r="V31" s="9">
        <f t="shared" si="12"/>
        <v>-3.345013994765182</v>
      </c>
      <c r="W31" s="9">
        <f t="shared" si="12"/>
        <v>2.3675267669189197</v>
      </c>
      <c r="X31" s="9">
        <f t="shared" si="12"/>
        <v>4.764895881350271</v>
      </c>
      <c r="Y31" s="9">
        <f t="shared" si="12"/>
        <v>2.5535464487864785</v>
      </c>
      <c r="Z31" s="9">
        <f t="shared" si="12"/>
        <v>2.031041533385793</v>
      </c>
      <c r="AA31" s="9">
        <f t="shared" si="12"/>
        <v>4.42707611523948</v>
      </c>
      <c r="AB31" s="9">
        <f t="shared" si="12"/>
        <v>0.7755089961068665</v>
      </c>
      <c r="AC31" s="9">
        <f t="shared" si="12"/>
        <v>-9.092959773654512</v>
      </c>
      <c r="AD31" s="9">
        <f t="shared" si="12"/>
        <v>-20.761405663672885</v>
      </c>
      <c r="AE31" s="9">
        <f t="shared" si="12"/>
        <v>-27.29048789648543</v>
      </c>
      <c r="AF31" s="9">
        <f t="shared" si="12"/>
        <v>-23.24191576163336</v>
      </c>
      <c r="AG31" s="9">
        <f t="shared" si="12"/>
        <v>-8.275024854679389</v>
      </c>
      <c r="AH31" s="9">
        <f t="shared" si="12"/>
        <v>-12.019851526997376</v>
      </c>
      <c r="AI31"/>
      <c r="AJ31"/>
      <c r="AK31"/>
      <c r="AL31"/>
      <c r="AM31"/>
      <c r="AN31"/>
      <c r="AO31"/>
      <c r="AP31"/>
      <c r="AQ31"/>
      <c r="AR31"/>
      <c r="AS31"/>
      <c r="AT31"/>
      <c r="AU31" s="5"/>
    </row>
    <row r="32" spans="1:47" s="7" customFormat="1" ht="12.75">
      <c r="A32" s="9" t="s">
        <v>39</v>
      </c>
      <c r="B32" s="9">
        <f aca="true" t="shared" si="13" ref="B32:AH32">(B13*B19+B14*B23)/(B29+0.00001)</f>
        <v>0</v>
      </c>
      <c r="C32" s="9">
        <f t="shared" si="13"/>
        <v>4.391163417523252</v>
      </c>
      <c r="D32" s="9">
        <f t="shared" si="13"/>
        <v>6.357217087157484</v>
      </c>
      <c r="E32" s="9">
        <f t="shared" si="13"/>
        <v>4.242133758843647</v>
      </c>
      <c r="F32" s="9">
        <f t="shared" si="13"/>
        <v>-1.8317297620457538</v>
      </c>
      <c r="G32" s="9">
        <f t="shared" si="13"/>
        <v>-9.987505770862796</v>
      </c>
      <c r="H32" s="9">
        <f t="shared" si="13"/>
        <v>-17.614651237083315</v>
      </c>
      <c r="I32" s="9">
        <f t="shared" si="13"/>
        <v>-22.605211889326032</v>
      </c>
      <c r="J32" s="9">
        <f t="shared" si="13"/>
        <v>23.95838010444581</v>
      </c>
      <c r="K32" s="9">
        <f t="shared" si="13"/>
        <v>21.47095876778472</v>
      </c>
      <c r="L32" s="9">
        <f t="shared" si="13"/>
        <v>14.96763749006843</v>
      </c>
      <c r="M32" s="9">
        <f t="shared" si="13"/>
        <v>3.921510189533445</v>
      </c>
      <c r="N32" s="9">
        <f t="shared" si="13"/>
        <v>-12.034249395688818</v>
      </c>
      <c r="O32" s="9">
        <f t="shared" si="13"/>
        <v>-31.947135495189215</v>
      </c>
      <c r="P32" s="9">
        <f t="shared" si="13"/>
        <v>-52.661891287056164</v>
      </c>
      <c r="Q32" s="9">
        <f t="shared" si="13"/>
        <v>-69.15088503816062</v>
      </c>
      <c r="R32" s="9">
        <f t="shared" si="13"/>
        <v>76.27612408190929</v>
      </c>
      <c r="S32" s="9">
        <f t="shared" si="13"/>
        <v>71.18821611506281</v>
      </c>
      <c r="T32" s="9">
        <f t="shared" si="13"/>
        <v>54.95430178216142</v>
      </c>
      <c r="U32" s="9">
        <f t="shared" si="13"/>
        <v>32.33312060085114</v>
      </c>
      <c r="V32" s="9">
        <f t="shared" si="13"/>
        <v>9.651046390480714</v>
      </c>
      <c r="W32" s="9">
        <f t="shared" si="13"/>
        <v>-8.026110803247235</v>
      </c>
      <c r="X32" s="9">
        <f t="shared" si="13"/>
        <v>-18.738187618311372</v>
      </c>
      <c r="Y32" s="9">
        <f t="shared" si="13"/>
        <v>-23.382402653919087</v>
      </c>
      <c r="Z32" s="9">
        <f t="shared" si="13"/>
        <v>23.626936923499105</v>
      </c>
      <c r="AA32" s="9">
        <f t="shared" si="13"/>
        <v>19.51610556207398</v>
      </c>
      <c r="AB32" s="9">
        <f t="shared" si="13"/>
        <v>8.60668733025856</v>
      </c>
      <c r="AC32" s="9">
        <f t="shared" si="13"/>
        <v>-12.4724145640196</v>
      </c>
      <c r="AD32" s="9">
        <f t="shared" si="13"/>
        <v>-44.81533183655177</v>
      </c>
      <c r="AE32" s="9">
        <f t="shared" si="13"/>
        <v>-84.47331206065846</v>
      </c>
      <c r="AF32" s="9">
        <f t="shared" si="13"/>
        <v>-122.24603793117339</v>
      </c>
      <c r="AG32" s="9">
        <f t="shared" si="13"/>
        <v>-146.74988602349563</v>
      </c>
      <c r="AH32" s="9">
        <f t="shared" si="13"/>
        <v>149.4499196348088</v>
      </c>
      <c r="AI32"/>
      <c r="AJ32"/>
      <c r="AK32"/>
      <c r="AL32"/>
      <c r="AM32"/>
      <c r="AN32"/>
      <c r="AO32"/>
      <c r="AP32"/>
      <c r="AQ32"/>
      <c r="AR32"/>
      <c r="AS32"/>
      <c r="AT32"/>
      <c r="AU32" s="5"/>
    </row>
    <row r="33" spans="1:34" ht="12.75">
      <c r="A33" s="9" t="s">
        <v>38</v>
      </c>
      <c r="B33" s="9">
        <f aca="true" t="shared" si="14" ref="B33:AH33">SQRT(B30^2-B31^2)</f>
        <v>0</v>
      </c>
      <c r="C33" s="9" t="e">
        <f t="shared" si="14"/>
        <v>#NUM!</v>
      </c>
      <c r="D33" s="9" t="e">
        <f t="shared" si="14"/>
        <v>#NUM!</v>
      </c>
      <c r="E33" s="9" t="e">
        <f t="shared" si="14"/>
        <v>#NUM!</v>
      </c>
      <c r="F33" s="9" t="e">
        <f t="shared" si="14"/>
        <v>#NUM!</v>
      </c>
      <c r="G33" s="9" t="e">
        <f t="shared" si="14"/>
        <v>#NUM!</v>
      </c>
      <c r="H33" s="9" t="e">
        <f t="shared" si="14"/>
        <v>#NUM!</v>
      </c>
      <c r="I33" s="9" t="e">
        <f t="shared" si="14"/>
        <v>#NUM!</v>
      </c>
      <c r="J33" s="9" t="e">
        <f t="shared" si="14"/>
        <v>#NUM!</v>
      </c>
      <c r="K33" s="9" t="e">
        <f t="shared" si="14"/>
        <v>#NUM!</v>
      </c>
      <c r="L33" s="9" t="e">
        <f t="shared" si="14"/>
        <v>#NUM!</v>
      </c>
      <c r="M33" s="9" t="e">
        <f t="shared" si="14"/>
        <v>#NUM!</v>
      </c>
      <c r="N33" s="9" t="e">
        <f t="shared" si="14"/>
        <v>#NUM!</v>
      </c>
      <c r="O33" s="9" t="e">
        <f t="shared" si="14"/>
        <v>#NUM!</v>
      </c>
      <c r="P33" s="9" t="e">
        <f t="shared" si="14"/>
        <v>#NUM!</v>
      </c>
      <c r="Q33" s="9" t="e">
        <f t="shared" si="14"/>
        <v>#NUM!</v>
      </c>
      <c r="R33" s="9" t="e">
        <f t="shared" si="14"/>
        <v>#NUM!</v>
      </c>
      <c r="S33" s="9" t="e">
        <f t="shared" si="14"/>
        <v>#NUM!</v>
      </c>
      <c r="T33" s="9" t="e">
        <f t="shared" si="14"/>
        <v>#NUM!</v>
      </c>
      <c r="U33" s="9" t="e">
        <f t="shared" si="14"/>
        <v>#NUM!</v>
      </c>
      <c r="V33" s="9" t="e">
        <f t="shared" si="14"/>
        <v>#NUM!</v>
      </c>
      <c r="W33" s="9" t="e">
        <f t="shared" si="14"/>
        <v>#NUM!</v>
      </c>
      <c r="X33" s="9" t="e">
        <f t="shared" si="14"/>
        <v>#NUM!</v>
      </c>
      <c r="Y33" s="9" t="e">
        <f t="shared" si="14"/>
        <v>#NUM!</v>
      </c>
      <c r="Z33" s="9" t="e">
        <f t="shared" si="14"/>
        <v>#NUM!</v>
      </c>
      <c r="AA33" s="9" t="e">
        <f t="shared" si="14"/>
        <v>#NUM!</v>
      </c>
      <c r="AB33" s="9" t="e">
        <f t="shared" si="14"/>
        <v>#NUM!</v>
      </c>
      <c r="AC33" s="9" t="e">
        <f t="shared" si="14"/>
        <v>#NUM!</v>
      </c>
      <c r="AD33" s="9" t="e">
        <f t="shared" si="14"/>
        <v>#NUM!</v>
      </c>
      <c r="AE33" s="9" t="e">
        <f t="shared" si="14"/>
        <v>#NUM!</v>
      </c>
      <c r="AF33" s="9" t="e">
        <f t="shared" si="14"/>
        <v>#NUM!</v>
      </c>
      <c r="AG33" s="9" t="e">
        <f t="shared" si="14"/>
        <v>#NUM!</v>
      </c>
      <c r="AH33" s="9" t="e">
        <f t="shared" si="14"/>
        <v>#NUM!</v>
      </c>
    </row>
    <row r="34" spans="1:3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47" s="8" customFormat="1" ht="12.75">
      <c r="A35" s="9" t="s">
        <v>48</v>
      </c>
      <c r="B35" s="9">
        <f aca="true" t="shared" si="15" ref="B35:AH35">(B30^2-B33^2)^(1/2)</f>
        <v>0</v>
      </c>
      <c r="C35" s="9" t="e">
        <f t="shared" si="15"/>
        <v>#NUM!</v>
      </c>
      <c r="D35" s="9" t="e">
        <f t="shared" si="15"/>
        <v>#NUM!</v>
      </c>
      <c r="E35" s="9" t="e">
        <f t="shared" si="15"/>
        <v>#NUM!</v>
      </c>
      <c r="F35" s="9" t="e">
        <f t="shared" si="15"/>
        <v>#NUM!</v>
      </c>
      <c r="G35" s="9" t="e">
        <f t="shared" si="15"/>
        <v>#NUM!</v>
      </c>
      <c r="H35" s="9" t="e">
        <f t="shared" si="15"/>
        <v>#NUM!</v>
      </c>
      <c r="I35" s="9" t="e">
        <f t="shared" si="15"/>
        <v>#NUM!</v>
      </c>
      <c r="J35" s="9" t="e">
        <f t="shared" si="15"/>
        <v>#NUM!</v>
      </c>
      <c r="K35" s="9" t="e">
        <f t="shared" si="15"/>
        <v>#NUM!</v>
      </c>
      <c r="L35" s="9" t="e">
        <f t="shared" si="15"/>
        <v>#NUM!</v>
      </c>
      <c r="M35" s="9" t="e">
        <f t="shared" si="15"/>
        <v>#NUM!</v>
      </c>
      <c r="N35" s="9" t="e">
        <f t="shared" si="15"/>
        <v>#NUM!</v>
      </c>
      <c r="O35" s="9" t="e">
        <f t="shared" si="15"/>
        <v>#NUM!</v>
      </c>
      <c r="P35" s="9" t="e">
        <f t="shared" si="15"/>
        <v>#NUM!</v>
      </c>
      <c r="Q35" s="9" t="e">
        <f t="shared" si="15"/>
        <v>#NUM!</v>
      </c>
      <c r="R35" s="9" t="e">
        <f t="shared" si="15"/>
        <v>#NUM!</v>
      </c>
      <c r="S35" s="9" t="e">
        <f t="shared" si="15"/>
        <v>#NUM!</v>
      </c>
      <c r="T35" s="9" t="e">
        <f t="shared" si="15"/>
        <v>#NUM!</v>
      </c>
      <c r="U35" s="9" t="e">
        <f t="shared" si="15"/>
        <v>#NUM!</v>
      </c>
      <c r="V35" s="9" t="e">
        <f t="shared" si="15"/>
        <v>#NUM!</v>
      </c>
      <c r="W35" s="9" t="e">
        <f t="shared" si="15"/>
        <v>#NUM!</v>
      </c>
      <c r="X35" s="9" t="e">
        <f t="shared" si="15"/>
        <v>#NUM!</v>
      </c>
      <c r="Y35" s="9" t="e">
        <f t="shared" si="15"/>
        <v>#NUM!</v>
      </c>
      <c r="Z35" s="9" t="e">
        <f t="shared" si="15"/>
        <v>#NUM!</v>
      </c>
      <c r="AA35" s="9" t="e">
        <f t="shared" si="15"/>
        <v>#NUM!</v>
      </c>
      <c r="AB35" s="9" t="e">
        <f t="shared" si="15"/>
        <v>#NUM!</v>
      </c>
      <c r="AC35" s="9" t="e">
        <f t="shared" si="15"/>
        <v>#NUM!</v>
      </c>
      <c r="AD35" s="9" t="e">
        <f t="shared" si="15"/>
        <v>#NUM!</v>
      </c>
      <c r="AE35" s="9" t="e">
        <f t="shared" si="15"/>
        <v>#NUM!</v>
      </c>
      <c r="AF35" s="9" t="e">
        <f t="shared" si="15"/>
        <v>#NUM!</v>
      </c>
      <c r="AG35" s="9" t="e">
        <f t="shared" si="15"/>
        <v>#NUM!</v>
      </c>
      <c r="AH35" s="9" t="e">
        <f t="shared" si="15"/>
        <v>#NUM!</v>
      </c>
      <c r="AI35"/>
      <c r="AJ35"/>
      <c r="AK35"/>
      <c r="AL35"/>
      <c r="AM35"/>
      <c r="AN35"/>
      <c r="AO35"/>
      <c r="AP35"/>
      <c r="AQ35"/>
      <c r="AR35"/>
      <c r="AS35"/>
      <c r="AT35"/>
      <c r="AU35" s="5"/>
    </row>
    <row r="36" spans="1:34" ht="12.75">
      <c r="A36" s="9" t="s">
        <v>30</v>
      </c>
      <c r="B36" s="9">
        <f aca="true" t="shared" si="16" ref="B36:AH36">(B29^2)/(B31+0.00001)</f>
        <v>0</v>
      </c>
      <c r="C36" s="9">
        <f t="shared" si="16"/>
        <v>0.6606211805336365</v>
      </c>
      <c r="D36" s="9">
        <f t="shared" si="16"/>
        <v>1.4261461126342518</v>
      </c>
      <c r="E36" s="9">
        <f t="shared" si="16"/>
        <v>2.197393168631679</v>
      </c>
      <c r="F36" s="9">
        <f t="shared" si="16"/>
        <v>2.7333680312919033</v>
      </c>
      <c r="G36" s="9">
        <f t="shared" si="16"/>
        <v>2.7278947804701725</v>
      </c>
      <c r="H36" s="9">
        <f t="shared" si="16"/>
        <v>2.081041429995504</v>
      </c>
      <c r="I36" s="9">
        <f t="shared" si="16"/>
        <v>1.0167156108626105</v>
      </c>
      <c r="J36" s="9">
        <f t="shared" si="16"/>
        <v>0.17521456293020832</v>
      </c>
      <c r="K36" s="9">
        <f t="shared" si="16"/>
        <v>1.3847492024371233</v>
      </c>
      <c r="L36" s="9">
        <f t="shared" si="16"/>
        <v>2.7459477164767616</v>
      </c>
      <c r="M36" s="9">
        <f t="shared" si="16"/>
        <v>4.885024472734661</v>
      </c>
      <c r="N36" s="9">
        <f t="shared" si="16"/>
        <v>12.517191406065226</v>
      </c>
      <c r="O36" s="9">
        <f t="shared" si="16"/>
        <v>-15.161218892863507</v>
      </c>
      <c r="P36" s="9">
        <f t="shared" si="16"/>
        <v>-3.1668556388106452</v>
      </c>
      <c r="Q36" s="9">
        <f t="shared" si="16"/>
        <v>-0.873026493316159</v>
      </c>
      <c r="R36" s="9">
        <f t="shared" si="16"/>
        <v>-0.2932106591361249</v>
      </c>
      <c r="S36" s="9">
        <f t="shared" si="16"/>
        <v>-1.1922902764662087</v>
      </c>
      <c r="T36" s="9">
        <f t="shared" si="16"/>
        <v>-2.1826981160106587</v>
      </c>
      <c r="U36" s="9">
        <f t="shared" si="16"/>
        <v>-3.86260607435614</v>
      </c>
      <c r="V36" s="9">
        <f t="shared" si="16"/>
        <v>-10.534477896279641</v>
      </c>
      <c r="W36" s="9">
        <f t="shared" si="16"/>
        <v>11.105303596877528</v>
      </c>
      <c r="X36" s="9">
        <f t="shared" si="16"/>
        <v>2.5848595372388132</v>
      </c>
      <c r="Y36" s="9">
        <f t="shared" si="16"/>
        <v>0.7003866697068893</v>
      </c>
      <c r="Z36" s="9">
        <f t="shared" si="16"/>
        <v>0.5386538654844467</v>
      </c>
      <c r="AA36" s="9">
        <f t="shared" si="16"/>
        <v>2.4066671869523173</v>
      </c>
      <c r="AB36" s="9">
        <f t="shared" si="16"/>
        <v>31.811831804153563</v>
      </c>
      <c r="AC36" s="9">
        <f t="shared" si="16"/>
        <v>-3.8095989542161544</v>
      </c>
      <c r="AD36" s="9">
        <f t="shared" si="16"/>
        <v>-1.662528158931448</v>
      </c>
      <c r="AE36" s="9">
        <f t="shared" si="16"/>
        <v>-0.8931206105508772</v>
      </c>
      <c r="AF36" s="9">
        <f t="shared" si="16"/>
        <v>-0.44595215100835506</v>
      </c>
      <c r="AG36" s="9">
        <f t="shared" si="16"/>
        <v>-0.11930984568258027</v>
      </c>
      <c r="AH36" s="9">
        <f t="shared" si="16"/>
        <v>-0.16052497563582332</v>
      </c>
    </row>
    <row r="37" spans="1:47" s="11" customFormat="1" ht="12.75">
      <c r="A37" s="9" t="s">
        <v>37</v>
      </c>
      <c r="B37" s="9">
        <f aca="true" t="shared" si="17" ref="B37:AH37">B29^2/(B31+0.00001)</f>
        <v>0</v>
      </c>
      <c r="C37" s="9">
        <f t="shared" si="17"/>
        <v>0.6606211805336365</v>
      </c>
      <c r="D37" s="9">
        <f t="shared" si="17"/>
        <v>1.4261461126342518</v>
      </c>
      <c r="E37" s="9">
        <f t="shared" si="17"/>
        <v>2.197393168631679</v>
      </c>
      <c r="F37" s="9">
        <f t="shared" si="17"/>
        <v>2.7333680312919033</v>
      </c>
      <c r="G37" s="9">
        <f t="shared" si="17"/>
        <v>2.7278947804701725</v>
      </c>
      <c r="H37" s="9">
        <f t="shared" si="17"/>
        <v>2.081041429995504</v>
      </c>
      <c r="I37" s="9">
        <f t="shared" si="17"/>
        <v>1.0167156108626105</v>
      </c>
      <c r="J37" s="9">
        <f t="shared" si="17"/>
        <v>0.17521456293020832</v>
      </c>
      <c r="K37" s="9">
        <f t="shared" si="17"/>
        <v>1.3847492024371233</v>
      </c>
      <c r="L37" s="9">
        <f t="shared" si="17"/>
        <v>2.7459477164767616</v>
      </c>
      <c r="M37" s="9">
        <f t="shared" si="17"/>
        <v>4.885024472734661</v>
      </c>
      <c r="N37" s="9">
        <f t="shared" si="17"/>
        <v>12.517191406065226</v>
      </c>
      <c r="O37" s="9">
        <f t="shared" si="17"/>
        <v>-15.161218892863507</v>
      </c>
      <c r="P37" s="9">
        <f t="shared" si="17"/>
        <v>-3.1668556388106452</v>
      </c>
      <c r="Q37" s="9">
        <f t="shared" si="17"/>
        <v>-0.873026493316159</v>
      </c>
      <c r="R37" s="9">
        <f t="shared" si="17"/>
        <v>-0.2932106591361249</v>
      </c>
      <c r="S37" s="9">
        <f t="shared" si="17"/>
        <v>-1.1922902764662087</v>
      </c>
      <c r="T37" s="9">
        <f t="shared" si="17"/>
        <v>-2.1826981160106587</v>
      </c>
      <c r="U37" s="9">
        <f t="shared" si="17"/>
        <v>-3.86260607435614</v>
      </c>
      <c r="V37" s="9">
        <f t="shared" si="17"/>
        <v>-10.534477896279641</v>
      </c>
      <c r="W37" s="9">
        <f t="shared" si="17"/>
        <v>11.105303596877528</v>
      </c>
      <c r="X37" s="9">
        <f t="shared" si="17"/>
        <v>2.5848595372388132</v>
      </c>
      <c r="Y37" s="9">
        <f t="shared" si="17"/>
        <v>0.7003866697068893</v>
      </c>
      <c r="Z37" s="9">
        <f t="shared" si="17"/>
        <v>0.5386538654844467</v>
      </c>
      <c r="AA37" s="9">
        <f t="shared" si="17"/>
        <v>2.4066671869523173</v>
      </c>
      <c r="AB37" s="9">
        <f t="shared" si="17"/>
        <v>31.811831804153563</v>
      </c>
      <c r="AC37" s="9">
        <f t="shared" si="17"/>
        <v>-3.8095989542161544</v>
      </c>
      <c r="AD37" s="9">
        <f t="shared" si="17"/>
        <v>-1.662528158931448</v>
      </c>
      <c r="AE37" s="9">
        <f t="shared" si="17"/>
        <v>-0.8931206105508772</v>
      </c>
      <c r="AF37" s="9">
        <f t="shared" si="17"/>
        <v>-0.44595215100835506</v>
      </c>
      <c r="AG37" s="9">
        <f t="shared" si="17"/>
        <v>-0.11930984568258027</v>
      </c>
      <c r="AH37" s="9">
        <f t="shared" si="17"/>
        <v>-0.16052497563582332</v>
      </c>
      <c r="AI37"/>
      <c r="AJ37"/>
      <c r="AK37"/>
      <c r="AL37"/>
      <c r="AM37"/>
      <c r="AN37"/>
      <c r="AO37"/>
      <c r="AP37"/>
      <c r="AQ37"/>
      <c r="AR37"/>
      <c r="AS37"/>
      <c r="AT37"/>
      <c r="AU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47" s="8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 s="5"/>
    </row>
    <row r="40" spans="1:47" s="7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 s="5"/>
    </row>
  </sheetData>
  <mergeCells count="21">
    <mergeCell ref="S1:V1"/>
    <mergeCell ref="S2:V2"/>
    <mergeCell ref="S3:V3"/>
    <mergeCell ref="S4:V4"/>
    <mergeCell ref="P1:R1"/>
    <mergeCell ref="P2:R2"/>
    <mergeCell ref="M3:O3"/>
    <mergeCell ref="M4:O4"/>
    <mergeCell ref="P3:R3"/>
    <mergeCell ref="P4:R4"/>
    <mergeCell ref="K1:L1"/>
    <mergeCell ref="K2:L2"/>
    <mergeCell ref="K3:L3"/>
    <mergeCell ref="M1:O1"/>
    <mergeCell ref="M2:O2"/>
    <mergeCell ref="G1:H1"/>
    <mergeCell ref="G2:H2"/>
    <mergeCell ref="G3:H3"/>
    <mergeCell ref="I1:J1"/>
    <mergeCell ref="I2:J2"/>
    <mergeCell ref="I3:J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J40"/>
  <sheetViews>
    <sheetView workbookViewId="0" topLeftCell="A1">
      <selection activeCell="E19" sqref="E19"/>
    </sheetView>
  </sheetViews>
  <sheetFormatPr defaultColWidth="9.00390625" defaultRowHeight="12.75"/>
  <cols>
    <col min="1" max="2" width="10.75390625" style="1" customWidth="1"/>
    <col min="3" max="3" width="15.75390625" style="1" customWidth="1"/>
    <col min="4" max="4" width="9.75390625" style="1" customWidth="1"/>
    <col min="5" max="7" width="7.125" style="1" customWidth="1"/>
    <col min="8" max="8" width="8.25390625" style="1" customWidth="1"/>
    <col min="9" max="17" width="7.125" style="1" customWidth="1"/>
    <col min="18" max="18" width="8.875" style="1" customWidth="1"/>
    <col min="19" max="26" width="7.125" style="1" customWidth="1"/>
    <col min="27" max="153" width="7.125" style="0" customWidth="1"/>
    <col min="154" max="154" width="7.25390625" style="0" customWidth="1"/>
    <col min="155" max="165" width="7.125" style="0" customWidth="1"/>
    <col min="166" max="177" width="7.125" style="0" hidden="1" customWidth="1"/>
    <col min="178" max="178" width="6.125" style="5" hidden="1" customWidth="1"/>
    <col min="179" max="16384" width="0" style="5" hidden="1" customWidth="1"/>
  </cols>
  <sheetData>
    <row r="1" spans="1:22" ht="12.75">
      <c r="A1" s="3" t="s">
        <v>31</v>
      </c>
      <c r="C1" s="10" t="s">
        <v>0</v>
      </c>
      <c r="D1" s="10">
        <v>0.01</v>
      </c>
      <c r="E1" s="10" t="s">
        <v>46</v>
      </c>
      <c r="F1" s="10">
        <v>3</v>
      </c>
      <c r="G1" s="19" t="s">
        <v>8</v>
      </c>
      <c r="H1" s="19"/>
      <c r="I1" s="19" t="s">
        <v>11</v>
      </c>
      <c r="J1" s="19"/>
      <c r="K1" s="19" t="s">
        <v>14</v>
      </c>
      <c r="L1" s="19"/>
      <c r="M1" s="19" t="s">
        <v>17</v>
      </c>
      <c r="N1" s="19"/>
      <c r="O1" s="19"/>
      <c r="P1" s="22" t="s">
        <v>19</v>
      </c>
      <c r="Q1" s="22"/>
      <c r="R1" s="22"/>
      <c r="S1" s="19" t="s">
        <v>36</v>
      </c>
      <c r="T1" s="19"/>
      <c r="U1" s="19"/>
      <c r="V1" s="19"/>
    </row>
    <row r="2" spans="1:22" ht="15">
      <c r="A2" s="3" t="s">
        <v>32</v>
      </c>
      <c r="C2" s="12" t="s">
        <v>44</v>
      </c>
      <c r="D2" s="10">
        <v>0.1</v>
      </c>
      <c r="E2" s="10" t="s">
        <v>45</v>
      </c>
      <c r="F2" s="10">
        <v>3</v>
      </c>
      <c r="G2" s="20" t="s">
        <v>9</v>
      </c>
      <c r="H2" s="20"/>
      <c r="I2" s="20" t="s">
        <v>12</v>
      </c>
      <c r="J2" s="20"/>
      <c r="K2" s="20" t="s">
        <v>15</v>
      </c>
      <c r="L2" s="20"/>
      <c r="M2" s="23" t="s">
        <v>18</v>
      </c>
      <c r="N2" s="23"/>
      <c r="O2" s="23"/>
      <c r="P2" s="23" t="s">
        <v>20</v>
      </c>
      <c r="Q2" s="23"/>
      <c r="R2" s="23"/>
      <c r="S2" s="20" t="s">
        <v>34</v>
      </c>
      <c r="T2" s="20"/>
      <c r="U2" s="20"/>
      <c r="V2" s="20"/>
    </row>
    <row r="3" spans="1:22" ht="14.25">
      <c r="A3" s="4" t="s">
        <v>50</v>
      </c>
      <c r="C3" s="10" t="s">
        <v>1</v>
      </c>
      <c r="D3" s="10">
        <v>16</v>
      </c>
      <c r="E3" s="10" t="s">
        <v>41</v>
      </c>
      <c r="F3" s="10">
        <v>16</v>
      </c>
      <c r="G3" s="20" t="s">
        <v>10</v>
      </c>
      <c r="H3" s="20"/>
      <c r="I3" s="20" t="s">
        <v>13</v>
      </c>
      <c r="J3" s="20"/>
      <c r="K3" s="20" t="s">
        <v>16</v>
      </c>
      <c r="L3" s="20"/>
      <c r="M3" s="24" t="s">
        <v>21</v>
      </c>
      <c r="N3" s="24"/>
      <c r="O3" s="24"/>
      <c r="P3" s="25" t="s">
        <v>35</v>
      </c>
      <c r="Q3" s="25"/>
      <c r="R3" s="25"/>
      <c r="S3" s="21" t="s">
        <v>24</v>
      </c>
      <c r="T3" s="21"/>
      <c r="U3" s="21"/>
      <c r="V3" s="21"/>
    </row>
    <row r="4" spans="1:22" ht="15">
      <c r="A4" s="4" t="s">
        <v>49</v>
      </c>
      <c r="C4" s="12" t="s">
        <v>42</v>
      </c>
      <c r="D4" s="10">
        <v>16</v>
      </c>
      <c r="E4" s="10" t="s">
        <v>43</v>
      </c>
      <c r="F4" s="10">
        <v>16</v>
      </c>
      <c r="G4" s="2"/>
      <c r="H4" s="2"/>
      <c r="I4" s="2"/>
      <c r="J4" s="2"/>
      <c r="K4" s="2"/>
      <c r="L4" s="2"/>
      <c r="M4" s="23" t="s">
        <v>22</v>
      </c>
      <c r="N4" s="23"/>
      <c r="O4" s="23"/>
      <c r="P4" s="20" t="s">
        <v>23</v>
      </c>
      <c r="Q4" s="20"/>
      <c r="R4" s="20"/>
      <c r="S4" s="20" t="s">
        <v>33</v>
      </c>
      <c r="T4" s="20"/>
      <c r="U4" s="20"/>
      <c r="V4" s="20"/>
    </row>
    <row r="5" spans="1:6" ht="12.75">
      <c r="A5" s="4"/>
      <c r="C5" s="10"/>
      <c r="D5" s="10"/>
      <c r="E5" s="10"/>
      <c r="F5" s="10"/>
    </row>
    <row r="7" spans="1:165" ht="12.75">
      <c r="A7" s="9" t="s">
        <v>2</v>
      </c>
      <c r="B7" s="9">
        <f>D1</f>
        <v>0.01</v>
      </c>
      <c r="C7" s="9">
        <f>B7+$D$2</f>
        <v>0.11</v>
      </c>
      <c r="D7" s="9">
        <f aca="true" t="shared" si="0" ref="D7:BO7">C7+$D$2</f>
        <v>0.21000000000000002</v>
      </c>
      <c r="E7" s="9">
        <f t="shared" si="0"/>
        <v>0.31000000000000005</v>
      </c>
      <c r="F7" s="9">
        <f t="shared" si="0"/>
        <v>0.41000000000000003</v>
      </c>
      <c r="G7" s="9">
        <f t="shared" si="0"/>
        <v>0.51</v>
      </c>
      <c r="H7" s="9">
        <f t="shared" si="0"/>
        <v>0.61</v>
      </c>
      <c r="I7" s="9">
        <f t="shared" si="0"/>
        <v>0.71</v>
      </c>
      <c r="J7" s="9">
        <f t="shared" si="0"/>
        <v>0.8099999999999999</v>
      </c>
      <c r="K7" s="9">
        <f t="shared" si="0"/>
        <v>0.9099999999999999</v>
      </c>
      <c r="L7" s="9">
        <f t="shared" si="0"/>
        <v>1.01</v>
      </c>
      <c r="M7" s="9">
        <f t="shared" si="0"/>
        <v>1.11</v>
      </c>
      <c r="N7" s="9">
        <f t="shared" si="0"/>
        <v>1.2100000000000002</v>
      </c>
      <c r="O7" s="9">
        <f t="shared" si="0"/>
        <v>1.3100000000000003</v>
      </c>
      <c r="P7" s="9">
        <f t="shared" si="0"/>
        <v>1.4100000000000004</v>
      </c>
      <c r="Q7" s="9">
        <f t="shared" si="0"/>
        <v>1.5100000000000005</v>
      </c>
      <c r="R7" s="9">
        <f t="shared" si="0"/>
        <v>1.6100000000000005</v>
      </c>
      <c r="S7" s="9">
        <f t="shared" si="0"/>
        <v>1.7100000000000006</v>
      </c>
      <c r="T7" s="9">
        <f t="shared" si="0"/>
        <v>1.8100000000000007</v>
      </c>
      <c r="U7" s="9">
        <f t="shared" si="0"/>
        <v>1.9100000000000008</v>
      </c>
      <c r="V7" s="9">
        <f t="shared" si="0"/>
        <v>2.0100000000000007</v>
      </c>
      <c r="W7" s="9">
        <f t="shared" si="0"/>
        <v>2.1100000000000008</v>
      </c>
      <c r="X7" s="9">
        <f t="shared" si="0"/>
        <v>2.210000000000001</v>
      </c>
      <c r="Y7" s="9">
        <f t="shared" si="0"/>
        <v>2.310000000000001</v>
      </c>
      <c r="Z7" s="9">
        <f t="shared" si="0"/>
        <v>2.410000000000001</v>
      </c>
      <c r="AA7" s="9">
        <f t="shared" si="0"/>
        <v>2.510000000000001</v>
      </c>
      <c r="AB7" s="9">
        <f t="shared" si="0"/>
        <v>2.610000000000001</v>
      </c>
      <c r="AC7" s="9">
        <f t="shared" si="0"/>
        <v>2.7100000000000013</v>
      </c>
      <c r="AD7" s="9">
        <f t="shared" si="0"/>
        <v>2.8100000000000014</v>
      </c>
      <c r="AE7" s="9">
        <f t="shared" si="0"/>
        <v>2.9100000000000015</v>
      </c>
      <c r="AF7" s="9">
        <f t="shared" si="0"/>
        <v>3.0100000000000016</v>
      </c>
      <c r="AG7" s="9">
        <f t="shared" si="0"/>
        <v>3.1100000000000017</v>
      </c>
      <c r="AH7" s="9">
        <f t="shared" si="0"/>
        <v>3.2100000000000017</v>
      </c>
      <c r="AI7" s="9">
        <f t="shared" si="0"/>
        <v>3.310000000000002</v>
      </c>
      <c r="AJ7" s="9">
        <f t="shared" si="0"/>
        <v>3.410000000000002</v>
      </c>
      <c r="AK7" s="9">
        <f t="shared" si="0"/>
        <v>3.510000000000002</v>
      </c>
      <c r="AL7" s="9">
        <f t="shared" si="0"/>
        <v>3.610000000000002</v>
      </c>
      <c r="AM7" s="9">
        <f t="shared" si="0"/>
        <v>3.710000000000002</v>
      </c>
      <c r="AN7" s="9">
        <f t="shared" si="0"/>
        <v>3.8100000000000023</v>
      </c>
      <c r="AO7" s="9">
        <f t="shared" si="0"/>
        <v>3.9100000000000024</v>
      </c>
      <c r="AP7" s="9">
        <f t="shared" si="0"/>
        <v>4.0100000000000025</v>
      </c>
      <c r="AQ7" s="9">
        <f t="shared" si="0"/>
        <v>4.110000000000002</v>
      </c>
      <c r="AR7" s="9">
        <f t="shared" si="0"/>
        <v>4.210000000000002</v>
      </c>
      <c r="AS7" s="9">
        <f t="shared" si="0"/>
        <v>4.310000000000001</v>
      </c>
      <c r="AT7" s="9">
        <f t="shared" si="0"/>
        <v>4.410000000000001</v>
      </c>
      <c r="AU7" s="9">
        <f t="shared" si="0"/>
        <v>4.510000000000001</v>
      </c>
      <c r="AV7" s="9">
        <f t="shared" si="0"/>
        <v>4.61</v>
      </c>
      <c r="AW7" s="9">
        <f t="shared" si="0"/>
        <v>4.71</v>
      </c>
      <c r="AX7" s="9">
        <f t="shared" si="0"/>
        <v>4.81</v>
      </c>
      <c r="AY7" s="9">
        <f t="shared" si="0"/>
        <v>4.909999999999999</v>
      </c>
      <c r="AZ7" s="9">
        <f t="shared" si="0"/>
        <v>5.009999999999999</v>
      </c>
      <c r="BA7" s="9">
        <f t="shared" si="0"/>
        <v>5.1099999999999985</v>
      </c>
      <c r="BB7" s="9">
        <f t="shared" si="0"/>
        <v>5.209999999999998</v>
      </c>
      <c r="BC7" s="9">
        <f t="shared" si="0"/>
        <v>5.309999999999998</v>
      </c>
      <c r="BD7" s="9">
        <f t="shared" si="0"/>
        <v>5.4099999999999975</v>
      </c>
      <c r="BE7" s="9">
        <f t="shared" si="0"/>
        <v>5.509999999999997</v>
      </c>
      <c r="BF7" s="9">
        <f t="shared" si="0"/>
        <v>5.609999999999997</v>
      </c>
      <c r="BG7" s="9">
        <f t="shared" si="0"/>
        <v>5.709999999999996</v>
      </c>
      <c r="BH7" s="9">
        <f t="shared" si="0"/>
        <v>5.809999999999996</v>
      </c>
      <c r="BI7" s="9">
        <f t="shared" si="0"/>
        <v>5.909999999999996</v>
      </c>
      <c r="BJ7" s="9">
        <f t="shared" si="0"/>
        <v>6.009999999999995</v>
      </c>
      <c r="BK7" s="9">
        <f t="shared" si="0"/>
        <v>6.109999999999995</v>
      </c>
      <c r="BL7" s="9">
        <f t="shared" si="0"/>
        <v>6.209999999999995</v>
      </c>
      <c r="BM7" s="9">
        <f t="shared" si="0"/>
        <v>6.309999999999994</v>
      </c>
      <c r="BN7" s="9">
        <f t="shared" si="0"/>
        <v>6.409999999999994</v>
      </c>
      <c r="BO7" s="9">
        <f t="shared" si="0"/>
        <v>6.509999999999994</v>
      </c>
      <c r="BP7" s="9">
        <f aca="true" t="shared" si="1" ref="BP7:EA7">BO7+$D$2</f>
        <v>6.609999999999993</v>
      </c>
      <c r="BQ7" s="9">
        <f t="shared" si="1"/>
        <v>6.709999999999993</v>
      </c>
      <c r="BR7" s="9">
        <f t="shared" si="1"/>
        <v>6.8099999999999925</v>
      </c>
      <c r="BS7" s="9">
        <f t="shared" si="1"/>
        <v>6.909999999999992</v>
      </c>
      <c r="BT7" s="9">
        <f t="shared" si="1"/>
        <v>7.009999999999992</v>
      </c>
      <c r="BU7" s="9">
        <f t="shared" si="1"/>
        <v>7.109999999999991</v>
      </c>
      <c r="BV7" s="9">
        <f t="shared" si="1"/>
        <v>7.209999999999991</v>
      </c>
      <c r="BW7" s="9">
        <f t="shared" si="1"/>
        <v>7.309999999999991</v>
      </c>
      <c r="BX7" s="9">
        <f t="shared" si="1"/>
        <v>7.40999999999999</v>
      </c>
      <c r="BY7" s="9">
        <f t="shared" si="1"/>
        <v>7.50999999999999</v>
      </c>
      <c r="BZ7" s="9">
        <f t="shared" si="1"/>
        <v>7.60999999999999</v>
      </c>
      <c r="CA7" s="9">
        <f t="shared" si="1"/>
        <v>7.709999999999989</v>
      </c>
      <c r="CB7" s="9">
        <f t="shared" si="1"/>
        <v>7.809999999999989</v>
      </c>
      <c r="CC7" s="9">
        <f t="shared" si="1"/>
        <v>7.909999999999989</v>
      </c>
      <c r="CD7" s="9">
        <f t="shared" si="1"/>
        <v>8.00999999999999</v>
      </c>
      <c r="CE7" s="9">
        <f t="shared" si="1"/>
        <v>8.109999999999989</v>
      </c>
      <c r="CF7" s="9">
        <f t="shared" si="1"/>
        <v>8.209999999999988</v>
      </c>
      <c r="CG7" s="9">
        <f t="shared" si="1"/>
        <v>8.309999999999988</v>
      </c>
      <c r="CH7" s="9">
        <f t="shared" si="1"/>
        <v>8.409999999999988</v>
      </c>
      <c r="CI7" s="9">
        <f t="shared" si="1"/>
        <v>8.509999999999987</v>
      </c>
      <c r="CJ7" s="9">
        <f t="shared" si="1"/>
        <v>8.609999999999987</v>
      </c>
      <c r="CK7" s="9">
        <f t="shared" si="1"/>
        <v>8.709999999999987</v>
      </c>
      <c r="CL7" s="9">
        <f t="shared" si="1"/>
        <v>8.809999999999986</v>
      </c>
      <c r="CM7" s="9">
        <f t="shared" si="1"/>
        <v>8.909999999999986</v>
      </c>
      <c r="CN7" s="9">
        <f t="shared" si="1"/>
        <v>9.009999999999986</v>
      </c>
      <c r="CO7" s="9">
        <f t="shared" si="1"/>
        <v>9.109999999999985</v>
      </c>
      <c r="CP7" s="9">
        <f t="shared" si="1"/>
        <v>9.209999999999985</v>
      </c>
      <c r="CQ7" s="9">
        <f t="shared" si="1"/>
        <v>9.309999999999985</v>
      </c>
      <c r="CR7" s="9">
        <f t="shared" si="1"/>
        <v>9.409999999999984</v>
      </c>
      <c r="CS7" s="9">
        <f t="shared" si="1"/>
        <v>9.509999999999984</v>
      </c>
      <c r="CT7" s="9">
        <f t="shared" si="1"/>
        <v>9.609999999999983</v>
      </c>
      <c r="CU7" s="9">
        <f t="shared" si="1"/>
        <v>9.709999999999983</v>
      </c>
      <c r="CV7" s="9">
        <f t="shared" si="1"/>
        <v>9.809999999999983</v>
      </c>
      <c r="CW7" s="9">
        <f t="shared" si="1"/>
        <v>9.909999999999982</v>
      </c>
      <c r="CX7" s="9">
        <f t="shared" si="1"/>
        <v>10.009999999999982</v>
      </c>
      <c r="CY7" s="9">
        <f t="shared" si="1"/>
        <v>10.109999999999982</v>
      </c>
      <c r="CZ7" s="9">
        <f t="shared" si="1"/>
        <v>10.209999999999981</v>
      </c>
      <c r="DA7" s="9">
        <f t="shared" si="1"/>
        <v>10.309999999999981</v>
      </c>
      <c r="DB7" s="9">
        <f t="shared" si="1"/>
        <v>10.40999999999998</v>
      </c>
      <c r="DC7" s="9">
        <f t="shared" si="1"/>
        <v>10.50999999999998</v>
      </c>
      <c r="DD7" s="9">
        <f t="shared" si="1"/>
        <v>10.60999999999998</v>
      </c>
      <c r="DE7" s="9">
        <f t="shared" si="1"/>
        <v>10.70999999999998</v>
      </c>
      <c r="DF7" s="9">
        <f t="shared" si="1"/>
        <v>10.80999999999998</v>
      </c>
      <c r="DG7" s="9">
        <f t="shared" si="1"/>
        <v>10.909999999999979</v>
      </c>
      <c r="DH7" s="9">
        <f t="shared" si="1"/>
        <v>11.009999999999978</v>
      </c>
      <c r="DI7" s="9">
        <f t="shared" si="1"/>
        <v>11.109999999999978</v>
      </c>
      <c r="DJ7" s="9">
        <f t="shared" si="1"/>
        <v>11.209999999999978</v>
      </c>
      <c r="DK7" s="9">
        <f t="shared" si="1"/>
        <v>11.309999999999977</v>
      </c>
      <c r="DL7" s="9">
        <f t="shared" si="1"/>
        <v>11.409999999999977</v>
      </c>
      <c r="DM7" s="9">
        <f t="shared" si="1"/>
        <v>11.509999999999977</v>
      </c>
      <c r="DN7" s="9">
        <f t="shared" si="1"/>
        <v>11.609999999999976</v>
      </c>
      <c r="DO7" s="9">
        <f t="shared" si="1"/>
        <v>11.709999999999976</v>
      </c>
      <c r="DP7" s="9">
        <f t="shared" si="1"/>
        <v>11.809999999999976</v>
      </c>
      <c r="DQ7" s="9">
        <f t="shared" si="1"/>
        <v>11.909999999999975</v>
      </c>
      <c r="DR7" s="9">
        <f t="shared" si="1"/>
        <v>12.009999999999975</v>
      </c>
      <c r="DS7" s="9">
        <f t="shared" si="1"/>
        <v>12.109999999999975</v>
      </c>
      <c r="DT7" s="9">
        <f t="shared" si="1"/>
        <v>12.209999999999974</v>
      </c>
      <c r="DU7" s="9">
        <f t="shared" si="1"/>
        <v>12.309999999999974</v>
      </c>
      <c r="DV7" s="9">
        <f t="shared" si="1"/>
        <v>12.409999999999973</v>
      </c>
      <c r="DW7" s="9">
        <f t="shared" si="1"/>
        <v>12.509999999999973</v>
      </c>
      <c r="DX7" s="9">
        <f t="shared" si="1"/>
        <v>12.609999999999973</v>
      </c>
      <c r="DY7" s="9">
        <f t="shared" si="1"/>
        <v>12.709999999999972</v>
      </c>
      <c r="DZ7" s="9">
        <f t="shared" si="1"/>
        <v>12.809999999999972</v>
      </c>
      <c r="EA7" s="9">
        <f t="shared" si="1"/>
        <v>12.909999999999972</v>
      </c>
      <c r="EB7" s="9">
        <f aca="true" t="shared" si="2" ref="EB7:FI7">EA7+$D$2</f>
        <v>13.009999999999971</v>
      </c>
      <c r="EC7" s="9">
        <f t="shared" si="2"/>
        <v>13.109999999999971</v>
      </c>
      <c r="ED7" s="9">
        <f t="shared" si="2"/>
        <v>13.20999999999997</v>
      </c>
      <c r="EE7" s="9">
        <f t="shared" si="2"/>
        <v>13.30999999999997</v>
      </c>
      <c r="EF7" s="9">
        <f t="shared" si="2"/>
        <v>13.40999999999997</v>
      </c>
      <c r="EG7" s="9">
        <f t="shared" si="2"/>
        <v>13.50999999999997</v>
      </c>
      <c r="EH7" s="9">
        <f t="shared" si="2"/>
        <v>13.60999999999997</v>
      </c>
      <c r="EI7" s="9">
        <f t="shared" si="2"/>
        <v>13.709999999999969</v>
      </c>
      <c r="EJ7" s="9">
        <f t="shared" si="2"/>
        <v>13.809999999999969</v>
      </c>
      <c r="EK7" s="9">
        <f t="shared" si="2"/>
        <v>13.909999999999968</v>
      </c>
      <c r="EL7" s="9">
        <f t="shared" si="2"/>
        <v>14.009999999999968</v>
      </c>
      <c r="EM7" s="9">
        <f t="shared" si="2"/>
        <v>14.109999999999967</v>
      </c>
      <c r="EN7" s="9">
        <f t="shared" si="2"/>
        <v>14.209999999999967</v>
      </c>
      <c r="EO7" s="9">
        <f t="shared" si="2"/>
        <v>14.309999999999967</v>
      </c>
      <c r="EP7" s="9">
        <f t="shared" si="2"/>
        <v>14.409999999999966</v>
      </c>
      <c r="EQ7" s="9">
        <f t="shared" si="2"/>
        <v>14.509999999999966</v>
      </c>
      <c r="ER7" s="9">
        <f t="shared" si="2"/>
        <v>14.609999999999966</v>
      </c>
      <c r="ES7" s="9">
        <f t="shared" si="2"/>
        <v>14.709999999999965</v>
      </c>
      <c r="ET7" s="9">
        <f t="shared" si="2"/>
        <v>14.809999999999965</v>
      </c>
      <c r="EU7" s="9">
        <f t="shared" si="2"/>
        <v>14.909999999999965</v>
      </c>
      <c r="EV7" s="9">
        <f t="shared" si="2"/>
        <v>15.009999999999964</v>
      </c>
      <c r="EW7" s="9">
        <f t="shared" si="2"/>
        <v>15.109999999999964</v>
      </c>
      <c r="EX7" s="9">
        <f t="shared" si="2"/>
        <v>15.209999999999964</v>
      </c>
      <c r="EY7" s="9">
        <f t="shared" si="2"/>
        <v>15.309999999999963</v>
      </c>
      <c r="EZ7" s="9">
        <f t="shared" si="2"/>
        <v>15.409999999999963</v>
      </c>
      <c r="FA7" s="9">
        <f t="shared" si="2"/>
        <v>15.509999999999962</v>
      </c>
      <c r="FB7" s="9">
        <f t="shared" si="2"/>
        <v>15.609999999999962</v>
      </c>
      <c r="FC7" s="9">
        <f t="shared" si="2"/>
        <v>15.709999999999962</v>
      </c>
      <c r="FD7" s="9">
        <f t="shared" si="2"/>
        <v>15.809999999999961</v>
      </c>
      <c r="FE7" s="9">
        <f t="shared" si="2"/>
        <v>15.909999999999961</v>
      </c>
      <c r="FF7" s="9">
        <f t="shared" si="2"/>
        <v>16.009999999999962</v>
      </c>
      <c r="FG7" s="9">
        <f t="shared" si="2"/>
        <v>16.109999999999964</v>
      </c>
      <c r="FH7" s="9">
        <f t="shared" si="2"/>
        <v>16.209999999999965</v>
      </c>
      <c r="FI7" s="9">
        <f t="shared" si="2"/>
        <v>16.309999999999967</v>
      </c>
    </row>
    <row r="8" spans="1:16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</row>
    <row r="9" spans="1:192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</row>
    <row r="10" spans="1:192" ht="12.75">
      <c r="A10" s="14" t="s">
        <v>3</v>
      </c>
      <c r="B10" s="14">
        <f>$D$3*(SIN($D$4*B7))^$F$1</f>
        <v>0.06470177720502002</v>
      </c>
      <c r="C10" s="14">
        <f>$D$3*(SIN($D$4*C7))^$F$1</f>
        <v>15.158602773077089</v>
      </c>
      <c r="D10" s="14">
        <f aca="true" t="shared" si="3" ref="D10:BO10">$D$3*(SIN($D$4*D7))^$F$1</f>
        <v>-0.16275970039431437</v>
      </c>
      <c r="E10" s="14">
        <f t="shared" si="3"/>
        <v>-14.580229595036839</v>
      </c>
      <c r="F10" s="14">
        <f t="shared" si="3"/>
        <v>0.3265919552159719</v>
      </c>
      <c r="G10" s="14">
        <f t="shared" si="3"/>
        <v>13.871953303761183</v>
      </c>
      <c r="H10" s="14">
        <f t="shared" si="3"/>
        <v>-0.5696707858733455</v>
      </c>
      <c r="I10" s="14">
        <f t="shared" si="3"/>
        <v>-13.050252345768238</v>
      </c>
      <c r="J10" s="14">
        <f t="shared" si="3"/>
        <v>0.9027371901186758</v>
      </c>
      <c r="K10" s="14">
        <f t="shared" si="3"/>
        <v>12.134016724000924</v>
      </c>
      <c r="L10" s="14">
        <f t="shared" si="3"/>
        <v>-1.333409964447073</v>
      </c>
      <c r="M10" s="14">
        <f t="shared" si="3"/>
        <v>-11.143990902096238</v>
      </c>
      <c r="N10" s="14">
        <f t="shared" si="3"/>
        <v>1.8658916140563966</v>
      </c>
      <c r="O10" s="14">
        <f t="shared" si="3"/>
        <v>10.102163466015018</v>
      </c>
      <c r="P10" s="14">
        <f t="shared" si="3"/>
        <v>-2.5007803411236007</v>
      </c>
      <c r="Q10" s="14">
        <f t="shared" si="3"/>
        <v>-9.031122149132614</v>
      </c>
      <c r="R10" s="14">
        <f t="shared" si="3"/>
        <v>3.23499407140674</v>
      </c>
      <c r="S10" s="14">
        <f t="shared" si="3"/>
        <v>7.953393875798123</v>
      </c>
      <c r="T10" s="14">
        <f t="shared" si="3"/>
        <v>-4.061809042429379</v>
      </c>
      <c r="U10" s="14">
        <f t="shared" si="3"/>
        <v>-6.890789925685228</v>
      </c>
      <c r="V10" s="14">
        <f t="shared" si="3"/>
        <v>4.971011961808437</v>
      </c>
      <c r="W10" s="14">
        <f t="shared" si="3"/>
        <v>5.8637761533240305</v>
      </c>
      <c r="X10" s="14">
        <f t="shared" si="3"/>
        <v>-5.94916125930406</v>
      </c>
      <c r="Y10" s="14">
        <f t="shared" si="3"/>
        <v>-4.890887419200337</v>
      </c>
      <c r="Z10" s="14">
        <f t="shared" si="3"/>
        <v>6.979949607648297</v>
      </c>
      <c r="AA10" s="14">
        <f t="shared" si="3"/>
        <v>3.9882040246005177</v>
      </c>
      <c r="AB10" s="14">
        <f t="shared" si="3"/>
        <v>-8.044656777724642</v>
      </c>
      <c r="AC10" s="14">
        <f t="shared" si="3"/>
        <v>-3.168906033774778</v>
      </c>
      <c r="AD10" s="14">
        <f t="shared" si="3"/>
        <v>9.122679118469675</v>
      </c>
      <c r="AE10" s="14">
        <f t="shared" si="3"/>
        <v>2.442918972479939</v>
      </c>
      <c r="AF10" s="14">
        <f t="shared" si="3"/>
        <v>-10.19211959597664</v>
      </c>
      <c r="AG10" s="14">
        <f t="shared" si="3"/>
        <v>-1.8166615848985377</v>
      </c>
      <c r="AH10" s="14">
        <f t="shared" si="3"/>
        <v>11.230420461873237</v>
      </c>
      <c r="AI10" s="14">
        <f t="shared" si="3"/>
        <v>1.2929031973139626</v>
      </c>
      <c r="AJ10" s="14">
        <f t="shared" si="3"/>
        <v>-12.215019305254103</v>
      </c>
      <c r="AK10" s="14">
        <f t="shared" si="3"/>
        <v>-0.8707348727413353</v>
      </c>
      <c r="AL10" s="14">
        <f t="shared" si="3"/>
        <v>13.124008515601972</v>
      </c>
      <c r="AM10" s="14">
        <f t="shared" si="3"/>
        <v>0.5456550490231614</v>
      </c>
      <c r="AN10" s="14">
        <f t="shared" si="3"/>
        <v>-13.936778068526488</v>
      </c>
      <c r="AO10" s="14">
        <f t="shared" si="3"/>
        <v>-0.30976684065142146</v>
      </c>
      <c r="AP10" s="14">
        <f t="shared" si="3"/>
        <v>14.63462204536395</v>
      </c>
      <c r="AQ10" s="14">
        <f t="shared" si="3"/>
        <v>0.15208075935517473</v>
      </c>
      <c r="AR10" s="14">
        <f t="shared" si="3"/>
        <v>-15.20129039646658</v>
      </c>
      <c r="AS10" s="14">
        <f t="shared" si="3"/>
        <v>-0.0589133752089703</v>
      </c>
      <c r="AT10" s="14">
        <f t="shared" si="3"/>
        <v>15.623469122757655</v>
      </c>
      <c r="AU10" s="14">
        <f t="shared" si="3"/>
        <v>0.01436949770656555</v>
      </c>
      <c r="AV10" s="14">
        <f t="shared" si="3"/>
        <v>-15.891174229894768</v>
      </c>
      <c r="AW10" s="14">
        <f t="shared" si="3"/>
        <v>-0.0008928950262720165</v>
      </c>
      <c r="AX10" s="14">
        <f t="shared" si="3"/>
        <v>15.998047437464738</v>
      </c>
      <c r="AY10" s="14">
        <f t="shared" si="3"/>
        <v>-0.00013153196301820533</v>
      </c>
      <c r="AZ10" s="14">
        <f t="shared" si="3"/>
        <v>-15.941544621578558</v>
      </c>
      <c r="BA10" s="14">
        <f t="shared" si="3"/>
        <v>0.007742782171159002</v>
      </c>
      <c r="BB10" s="14">
        <f t="shared" si="3"/>
        <v>15.723011241347459</v>
      </c>
      <c r="BC10" s="14">
        <f t="shared" si="3"/>
        <v>-0.04075565997572177</v>
      </c>
      <c r="BD10" s="14">
        <f t="shared" si="3"/>
        <v>-15.347642447834636</v>
      </c>
      <c r="BE10" s="14">
        <f t="shared" si="3"/>
        <v>0.11711962336821899</v>
      </c>
      <c r="BF10" s="14">
        <f t="shared" si="3"/>
        <v>14.824329092640827</v>
      </c>
      <c r="BG10" s="14">
        <f t="shared" si="3"/>
        <v>-0.2533044309259314</v>
      </c>
      <c r="BH10" s="14">
        <f t="shared" si="3"/>
        <v>-14.165394334586066</v>
      </c>
      <c r="BI10" s="14">
        <f t="shared" si="3"/>
        <v>0.46373162226570164</v>
      </c>
      <c r="BJ10" s="14">
        <f t="shared" si="3"/>
        <v>13.386228880426739</v>
      </c>
      <c r="BK10" s="14">
        <f t="shared" si="3"/>
        <v>-0.7602694612491504</v>
      </c>
      <c r="BL10" s="14">
        <f t="shared" si="3"/>
        <v>-12.504835987031754</v>
      </c>
      <c r="BM10" s="14">
        <f t="shared" si="3"/>
        <v>1.1518070251919486</v>
      </c>
      <c r="BN10" s="14">
        <f t="shared" si="3"/>
        <v>11.541300103304504</v>
      </c>
      <c r="BO10" s="14">
        <f t="shared" si="3"/>
        <v>-1.6439206962870112</v>
      </c>
      <c r="BP10" s="14">
        <f aca="true" t="shared" si="4" ref="BP10:EA10">$D$3*(SIN($D$4*BP7))^$F$1</f>
        <v>-10.517195356176561</v>
      </c>
      <c r="BQ10" s="14">
        <f t="shared" si="4"/>
        <v>2.238643477720295</v>
      </c>
      <c r="BR10" s="14">
        <f t="shared" si="4"/>
        <v>9.454951915025656</v>
      </c>
      <c r="BS10" s="14">
        <f t="shared" si="4"/>
        <v>-2.9343444033328856</v>
      </c>
      <c r="BT10" s="14">
        <f t="shared" si="4"/>
        <v>-8.377199546881174</v>
      </c>
      <c r="BU10" s="14">
        <f t="shared" si="4"/>
        <v>3.7257219327577324</v>
      </c>
      <c r="BV10" s="14">
        <f t="shared" si="4"/>
        <v>7.3061083616787315</v>
      </c>
      <c r="BW10" s="14">
        <f t="shared" si="4"/>
        <v>-4.603911727168099</v>
      </c>
      <c r="BX10" s="14">
        <f t="shared" si="4"/>
        <v>-6.2627468216150115</v>
      </c>
      <c r="BY10" s="14">
        <f t="shared" si="4"/>
        <v>5.556705691224899</v>
      </c>
      <c r="BZ10" s="14">
        <f t="shared" si="4"/>
        <v>5.266476549082445</v>
      </c>
      <c r="CA10" s="14">
        <f t="shared" si="4"/>
        <v>-6.568875752002124</v>
      </c>
      <c r="CB10" s="14">
        <f t="shared" si="4"/>
        <v>-4.334402330292438</v>
      </c>
      <c r="CC10" s="14">
        <f t="shared" si="4"/>
        <v>7.62259263020449</v>
      </c>
      <c r="CD10" s="14">
        <f t="shared" si="4"/>
        <v>3.480894011391527</v>
      </c>
      <c r="CE10" s="14">
        <f t="shared" si="4"/>
        <v>-8.697926941368257</v>
      </c>
      <c r="CF10" s="14">
        <f t="shared" si="4"/>
        <v>-2.717194772743973</v>
      </c>
      <c r="CG10" s="14">
        <f t="shared" si="4"/>
        <v>9.77341743433165</v>
      </c>
      <c r="CH10" s="14">
        <f t="shared" si="4"/>
        <v>2.051127612835938</v>
      </c>
      <c r="CI10" s="14">
        <f t="shared" si="4"/>
        <v>-10.826689108607866</v>
      </c>
      <c r="CJ10" s="14">
        <f t="shared" si="4"/>
        <v>-1.486908857281999</v>
      </c>
      <c r="CK10" s="14">
        <f t="shared" si="4"/>
        <v>11.835102414661241</v>
      </c>
      <c r="CL10" s="14">
        <f t="shared" si="4"/>
        <v>1.02507422304875</v>
      </c>
      <c r="CM10" s="14">
        <f t="shared" si="4"/>
        <v>-12.776413778632186</v>
      </c>
      <c r="CN10" s="14">
        <f t="shared" si="4"/>
        <v>-0.6625195139176601</v>
      </c>
      <c r="CO10" s="14">
        <f t="shared" si="4"/>
        <v>13.629427335256558</v>
      </c>
      <c r="CP10" s="14">
        <f t="shared" si="4"/>
        <v>0.3926545061759409</v>
      </c>
      <c r="CQ10" s="14">
        <f t="shared" si="4"/>
        <v>-14.374618010597056</v>
      </c>
      <c r="CR10" s="14">
        <f t="shared" si="4"/>
        <v>-0.20566511128662743</v>
      </c>
      <c r="CS10" s="14">
        <f t="shared" si="4"/>
        <v>14.994706961880162</v>
      </c>
      <c r="CT10" s="14">
        <f t="shared" si="4"/>
        <v>0.08887558120019608</v>
      </c>
      <c r="CU10" s="14">
        <f t="shared" si="4"/>
        <v>-15.475171828743916</v>
      </c>
      <c r="CV10" s="14">
        <f t="shared" si="4"/>
        <v>-0.027199453753752562</v>
      </c>
      <c r="CW10" s="14">
        <f t="shared" si="4"/>
        <v>15.804676234275975</v>
      </c>
      <c r="CX10" s="14">
        <f t="shared" si="4"/>
        <v>0.0036652142373300935</v>
      </c>
      <c r="CY10" s="14">
        <f t="shared" si="4"/>
        <v>-15.975405434639763</v>
      </c>
      <c r="CZ10" s="14">
        <f t="shared" si="4"/>
        <v>-3.5804289609347037E-07</v>
      </c>
      <c r="DA10" s="14">
        <f t="shared" si="4"/>
        <v>15.98329787754198</v>
      </c>
      <c r="DB10" s="14">
        <f t="shared" si="4"/>
        <v>-0.002744251474108092</v>
      </c>
      <c r="DC10" s="14">
        <f t="shared" si="4"/>
        <v>-15.828165604702015</v>
      </c>
      <c r="DD10" s="14">
        <f t="shared" si="4"/>
        <v>0.023549071349113892</v>
      </c>
      <c r="DE10" s="14">
        <f t="shared" si="4"/>
        <v>15.51369982465563</v>
      </c>
      <c r="DF10" s="14">
        <f t="shared" si="4"/>
        <v>-0.08077959749442656</v>
      </c>
      <c r="DG10" s="14">
        <f t="shared" si="4"/>
        <v>-15.047361485854953</v>
      </c>
      <c r="DH10" s="14">
        <f t="shared" si="4"/>
        <v>0.19155912697068078</v>
      </c>
      <c r="DI10" s="14">
        <f t="shared" si="4"/>
        <v>14.440160188861212</v>
      </c>
      <c r="DJ10" s="14">
        <f t="shared" si="4"/>
        <v>-0.3711799937754365</v>
      </c>
      <c r="DK10" s="14">
        <f t="shared" si="4"/>
        <v>-13.706328183055067</v>
      </c>
      <c r="DL10" s="14">
        <f t="shared" si="4"/>
        <v>0.6325715281829924</v>
      </c>
      <c r="DM10" s="14">
        <f t="shared" si="4"/>
        <v>12.862899393429867</v>
      </c>
      <c r="DN10" s="14">
        <f t="shared" si="4"/>
        <v>-0.9858412503288201</v>
      </c>
      <c r="DO10" s="14">
        <f t="shared" si="4"/>
        <v>-11.929206318727598</v>
      </c>
      <c r="DP10" s="14">
        <f t="shared" si="4"/>
        <v>1.4379035630219272</v>
      </c>
      <c r="DQ10" s="14">
        <f t="shared" si="4"/>
        <v>10.92631014479045</v>
      </c>
      <c r="DR10" s="14">
        <f t="shared" si="4"/>
        <v>-1.9922075254723217</v>
      </c>
      <c r="DS10" s="14">
        <f t="shared" si="4"/>
        <v>-9.87638144993455</v>
      </c>
      <c r="DT10" s="14">
        <f t="shared" si="4"/>
        <v>2.648572250925232</v>
      </c>
      <c r="DU10" s="14">
        <f t="shared" si="4"/>
        <v>8.802050380191263</v>
      </c>
      <c r="DV10" s="14">
        <f t="shared" si="4"/>
        <v>-3.4031351701716983</v>
      </c>
      <c r="DW10" s="14">
        <f t="shared" si="4"/>
        <v>-7.725746095479045</v>
      </c>
      <c r="DX10" s="14">
        <f t="shared" si="4"/>
        <v>4.2484149406656435</v>
      </c>
      <c r="DY10" s="14">
        <f t="shared" si="4"/>
        <v>6.669045604931079</v>
      </c>
      <c r="DZ10" s="14">
        <f t="shared" si="4"/>
        <v>-5.17348726356875</v>
      </c>
      <c r="EA10" s="14">
        <f t="shared" si="4"/>
        <v>-5.652051811038268</v>
      </c>
      <c r="EB10" s="14">
        <f aca="true" t="shared" si="5" ref="EB10:FI10">$D$3*(SIN($D$4*EB7))^$F$1</f>
        <v>6.164268406206854</v>
      </c>
      <c r="EC10" s="14">
        <f t="shared" si="5"/>
        <v>4.692819677153484</v>
      </c>
      <c r="ED10" s="14">
        <f t="shared" si="5"/>
        <v>-7.203897921287329</v>
      </c>
      <c r="EE10" s="14">
        <f t="shared" si="5"/>
        <v>-3.806847948996501</v>
      </c>
      <c r="EF10" s="14">
        <f t="shared" si="5"/>
        <v>8.273209008070697</v>
      </c>
      <c r="EG10" s="14">
        <f t="shared" si="5"/>
        <v>3.0066518435779734</v>
      </c>
      <c r="EH10" s="14">
        <f t="shared" si="5"/>
        <v>-9.351272267825934</v>
      </c>
      <c r="EI10" s="14">
        <f t="shared" si="5"/>
        <v>-2.3014296302337978</v>
      </c>
      <c r="EJ10" s="14">
        <f t="shared" si="5"/>
        <v>10.415996348825356</v>
      </c>
      <c r="EK10" s="14">
        <f t="shared" si="5"/>
        <v>1.696833144475383</v>
      </c>
      <c r="EL10" s="14">
        <f t="shared" si="5"/>
        <v>-11.444767224004622</v>
      </c>
      <c r="EM10" s="14">
        <f t="shared" si="5"/>
        <v>-1.1948490844657835</v>
      </c>
      <c r="EN10" s="14">
        <f t="shared" si="5"/>
        <v>12.415106650918174</v>
      </c>
      <c r="EO10" s="14">
        <f t="shared" si="5"/>
        <v>0.793794539872734</v>
      </c>
      <c r="EP10" s="14">
        <f t="shared" si="5"/>
        <v>-13.305329765345647</v>
      </c>
      <c r="EQ10" s="14">
        <f t="shared" si="5"/>
        <v>-0.488426697777073</v>
      </c>
      <c r="ER10" s="14">
        <f t="shared" si="5"/>
        <v>14.09518177520895</v>
      </c>
      <c r="ES10" s="14">
        <f t="shared" si="5"/>
        <v>0.27016316759227865</v>
      </c>
      <c r="ET10" s="14">
        <f t="shared" si="5"/>
        <v>-14.76643434991278</v>
      </c>
      <c r="EU10" s="14">
        <f t="shared" si="5"/>
        <v>-0.1274059738672569</v>
      </c>
      <c r="EV10" s="14">
        <f t="shared" si="5"/>
        <v>15.303423522616573</v>
      </c>
      <c r="EW10" s="14">
        <f t="shared" si="5"/>
        <v>0.04595908632940519</v>
      </c>
      <c r="EX10" s="14">
        <f t="shared" si="5"/>
        <v>-15.693512701889082</v>
      </c>
      <c r="EY10" s="14">
        <f t="shared" si="5"/>
        <v>-0.009526487965023846</v>
      </c>
      <c r="EZ10" s="14">
        <f t="shared" si="5"/>
        <v>15.927466670250476</v>
      </c>
      <c r="FA10" s="14">
        <f t="shared" si="5"/>
        <v>0.00027531219071894774</v>
      </c>
      <c r="FB10" s="14">
        <f t="shared" si="5"/>
        <v>-15.99972516045788</v>
      </c>
      <c r="FC10" s="14">
        <f t="shared" si="5"/>
        <v>0.0005534151119606544</v>
      </c>
      <c r="FD10" s="14">
        <f t="shared" si="5"/>
        <v>15.908567662987299</v>
      </c>
      <c r="FE10" s="14">
        <f t="shared" si="5"/>
        <v>-0.012005352632905466</v>
      </c>
      <c r="FF10" s="14">
        <f t="shared" si="5"/>
        <v>-15.656164436260916</v>
      </c>
      <c r="FG10" s="14">
        <f t="shared" si="5"/>
        <v>0.05276454309799126</v>
      </c>
      <c r="FH10" s="14">
        <f t="shared" si="5"/>
        <v>15.248512163194937</v>
      </c>
      <c r="FI10" s="14">
        <f t="shared" si="5"/>
        <v>-0.14051631072243626</v>
      </c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</row>
    <row r="11" spans="1:192" ht="12.75">
      <c r="A11" s="14" t="s">
        <v>4</v>
      </c>
      <c r="B11" s="14">
        <f>$F$3*(COS($F$4*B7))^$F$2</f>
        <v>15.394707091624658</v>
      </c>
      <c r="C11" s="14">
        <f>$F$3*(COS($F$4*C7))^$F$2</f>
        <v>-0.10644516339073688</v>
      </c>
      <c r="D11" s="14">
        <f aca="true" t="shared" si="6" ref="D11:BO11">$F$3*(COS($F$4*D7))^$F$2</f>
        <v>-14.886575913284366</v>
      </c>
      <c r="E11" s="14">
        <f t="shared" si="6"/>
        <v>0.2355532014096048</v>
      </c>
      <c r="F11" s="14">
        <f t="shared" si="6"/>
        <v>14.241362043672707</v>
      </c>
      <c r="G11" s="14">
        <f t="shared" si="6"/>
        <v>-0.43748519489550464</v>
      </c>
      <c r="H11" s="14">
        <f t="shared" si="6"/>
        <v>-13.474150578776491</v>
      </c>
      <c r="I11" s="14">
        <f t="shared" si="6"/>
        <v>0.7244022447432801</v>
      </c>
      <c r="J11" s="14">
        <f t="shared" si="6"/>
        <v>12.602691366381958</v>
      </c>
      <c r="K11" s="14">
        <f t="shared" si="6"/>
        <v>-1.1055273157488203</v>
      </c>
      <c r="L11" s="14">
        <f t="shared" si="6"/>
        <v>-11.646875024202913</v>
      </c>
      <c r="M11" s="14">
        <f t="shared" si="6"/>
        <v>1.5868013690795777</v>
      </c>
      <c r="N11" s="14">
        <f t="shared" si="6"/>
        <v>10.62814698536903</v>
      </c>
      <c r="O11" s="14">
        <f t="shared" si="6"/>
        <v>-2.170641357548205</v>
      </c>
      <c r="P11" s="14">
        <f t="shared" si="6"/>
        <v>-9.568877436654821</v>
      </c>
      <c r="Q11" s="14">
        <f t="shared" si="6"/>
        <v>2.855807699767599</v>
      </c>
      <c r="R11" s="14">
        <f t="shared" si="6"/>
        <v>8.491706353620046</v>
      </c>
      <c r="S11" s="14">
        <f t="shared" si="6"/>
        <v>-3.6373854912366195</v>
      </c>
      <c r="T11" s="14">
        <f t="shared" si="6"/>
        <v>-7.418883587818755</v>
      </c>
      <c r="U11" s="14">
        <f t="shared" si="6"/>
        <v>4.506880221297413</v>
      </c>
      <c r="V11" s="14">
        <f t="shared" si="6"/>
        <v>6.371624101458274</v>
      </c>
      <c r="W11" s="14">
        <f t="shared" si="6"/>
        <v>-5.4524252515879725</v>
      </c>
      <c r="X11" s="14">
        <f t="shared" si="6"/>
        <v>-5.36949797009503</v>
      </c>
      <c r="Y11" s="14">
        <f t="shared" si="6"/>
        <v>6.459094881704185</v>
      </c>
      <c r="Z11" s="14">
        <f t="shared" si="6"/>
        <v>4.429873698721059</v>
      </c>
      <c r="AA11" s="14">
        <f t="shared" si="6"/>
        <v>-7.509313586345092</v>
      </c>
      <c r="AB11" s="14">
        <f t="shared" si="6"/>
        <v>-3.5674317538816807</v>
      </c>
      <c r="AC11" s="14">
        <f t="shared" si="6"/>
        <v>8.583349054542309</v>
      </c>
      <c r="AD11" s="14">
        <f t="shared" si="6"/>
        <v>2.7937630546205967</v>
      </c>
      <c r="AE11" s="14">
        <f t="shared" si="6"/>
        <v>-9.659874086145068</v>
      </c>
      <c r="AF11" s="14">
        <f t="shared" si="6"/>
        <v>-2.117064554241601</v>
      </c>
      <c r="AG11" s="14">
        <f t="shared" si="6"/>
        <v>10.716580282455261</v>
      </c>
      <c r="AH11" s="14">
        <f t="shared" si="6"/>
        <v>1.5419410630963957</v>
      </c>
      <c r="AI11" s="14">
        <f t="shared" si="6"/>
        <v>-11.73082487168043</v>
      </c>
      <c r="AJ11" s="14">
        <f t="shared" si="6"/>
        <v>-1.0693192011969848</v>
      </c>
      <c r="AK11" s="14">
        <f t="shared" si="6"/>
        <v>12.680290984616864</v>
      </c>
      <c r="AL11" s="14">
        <f t="shared" si="6"/>
        <v>0.696475928314717</v>
      </c>
      <c r="AM11" s="14">
        <f t="shared" si="6"/>
        <v>-13.54364127312257</v>
      </c>
      <c r="AN11" s="14">
        <f t="shared" si="6"/>
        <v>-0.4171805837729777</v>
      </c>
      <c r="AO11" s="14">
        <f t="shared" si="6"/>
        <v>14.301144956478392</v>
      </c>
      <c r="AP11" s="14">
        <f t="shared" si="6"/>
        <v>0.22194588604785345</v>
      </c>
      <c r="AQ11" s="14">
        <f t="shared" si="6"/>
        <v>-14.935259182806366</v>
      </c>
      <c r="AR11" s="14">
        <f t="shared" si="6"/>
        <v>-0.0983800002175699</v>
      </c>
      <c r="AS11" s="14">
        <f t="shared" si="6"/>
        <v>15.431146979796008</v>
      </c>
      <c r="AT11" s="14">
        <f t="shared" si="6"/>
        <v>0.03162868161350672</v>
      </c>
      <c r="AU11" s="14">
        <f t="shared" si="6"/>
        <v>-15.777115998641644</v>
      </c>
      <c r="AV11" s="14">
        <f t="shared" si="6"/>
        <v>-0.004893741665231767</v>
      </c>
      <c r="AW11" s="14">
        <f t="shared" si="6"/>
        <v>15.964964668267855</v>
      </c>
      <c r="AX11" s="14">
        <f t="shared" si="6"/>
        <v>1.1741505842276764E-05</v>
      </c>
      <c r="AY11" s="14">
        <f t="shared" si="6"/>
        <v>-15.990225199754097</v>
      </c>
      <c r="AZ11" s="14">
        <f t="shared" si="6"/>
        <v>0.0019250279009578165</v>
      </c>
      <c r="BA11" s="14">
        <f t="shared" si="6"/>
        <v>15.85229602695963</v>
      </c>
      <c r="BB11" s="14">
        <f t="shared" si="6"/>
        <v>-0.01992451697132257</v>
      </c>
      <c r="BC11" s="14">
        <f t="shared" si="6"/>
        <v>-15.55445964239436</v>
      </c>
      <c r="BD11" s="14">
        <f t="shared" si="6"/>
        <v>0.07244778463017358</v>
      </c>
      <c r="BE11" s="14">
        <f t="shared" si="6"/>
        <v>15.103785284125433</v>
      </c>
      <c r="BF11" s="14">
        <f t="shared" si="6"/>
        <v>-0.1767788011165902</v>
      </c>
      <c r="BG11" s="14">
        <f t="shared" si="6"/>
        <v>-14.510919442913302</v>
      </c>
      <c r="BH11" s="14">
        <f t="shared" si="6"/>
        <v>0.34843070694116934</v>
      </c>
      <c r="BI11" s="14">
        <f t="shared" si="6"/>
        <v>13.789770581282385</v>
      </c>
      <c r="BJ11" s="14">
        <f t="shared" si="6"/>
        <v>-0.6006069306334565</v>
      </c>
      <c r="BK11" s="14">
        <f t="shared" si="6"/>
        <v>-12.957097683083104</v>
      </c>
      <c r="BL11" s="14">
        <f t="shared" si="6"/>
        <v>0.943733885763051</v>
      </c>
      <c r="BM11" s="14">
        <f t="shared" si="6"/>
        <v>12.032015184517327</v>
      </c>
      <c r="BN11" s="14">
        <f t="shared" si="6"/>
        <v>-1.3850797727684656</v>
      </c>
      <c r="BO11" s="14">
        <f t="shared" si="6"/>
        <v>-11.035429385818286</v>
      </c>
      <c r="BP11" s="14">
        <f aca="true" t="shared" si="7" ref="BP11:EA11">$F$3*(COS($F$4*BP7))^$F$2</f>
        <v>1.9284713706118957</v>
      </c>
      <c r="BQ11" s="14">
        <f t="shared" si="7"/>
        <v>9.989423528804652</v>
      </c>
      <c r="BR11" s="14">
        <f t="shared" si="7"/>
        <v>-2.57411769807196</v>
      </c>
      <c r="BS11" s="14">
        <f t="shared" si="7"/>
        <v>-8.916610285524854</v>
      </c>
      <c r="BT11" s="14">
        <f t="shared" si="7"/>
        <v>3.3185461466373383</v>
      </c>
      <c r="BU11" s="14">
        <f t="shared" si="7"/>
        <v>7.839471389440119</v>
      </c>
      <c r="BV11" s="14">
        <f t="shared" si="7"/>
        <v>-4.1546532368709945</v>
      </c>
      <c r="BW11" s="14">
        <f t="shared" si="7"/>
        <v>-6.779704522899737</v>
      </c>
      <c r="BX11" s="14">
        <f t="shared" si="7"/>
        <v>5.071868633453613</v>
      </c>
      <c r="BY11" s="14">
        <f t="shared" si="7"/>
        <v>5.757597341371855</v>
      </c>
      <c r="BZ11" s="14">
        <f t="shared" si="7"/>
        <v>-6.056427578602938</v>
      </c>
      <c r="CA11" s="14">
        <f t="shared" si="7"/>
        <v>-4.791447673188911</v>
      </c>
      <c r="CB11" s="14">
        <f t="shared" si="7"/>
        <v>7.09174357566213</v>
      </c>
      <c r="CC11" s="14">
        <f t="shared" si="7"/>
        <v>3.8970475092621824</v>
      </c>
      <c r="CD11" s="14">
        <f t="shared" si="7"/>
        <v>-8.158870076296049</v>
      </c>
      <c r="CE11" s="14">
        <f t="shared" si="7"/>
        <v>-3.087246433967614</v>
      </c>
      <c r="CF11" s="14">
        <f t="shared" si="7"/>
        <v>9.237037190227761</v>
      </c>
      <c r="CG11" s="14">
        <f t="shared" si="7"/>
        <v>2.371607706363033</v>
      </c>
      <c r="CH11" s="14">
        <f t="shared" si="7"/>
        <v>-10.304247129570474</v>
      </c>
      <c r="CI11" s="14">
        <f t="shared" si="7"/>
        <v>-1.7561673548757295</v>
      </c>
      <c r="CJ11" s="14">
        <f t="shared" si="7"/>
        <v>11.337910291219</v>
      </c>
      <c r="CK11" s="14">
        <f t="shared" si="7"/>
        <v>1.2433034858019782</v>
      </c>
      <c r="CL11" s="14">
        <f t="shared" si="7"/>
        <v>-12.31550262591307</v>
      </c>
      <c r="CM11" s="14">
        <f t="shared" si="7"/>
        <v>-0.8317196232481145</v>
      </c>
      <c r="CN11" s="14">
        <f t="shared" si="7"/>
        <v>13.215224279903682</v>
      </c>
      <c r="CO11" s="14">
        <f t="shared" si="7"/>
        <v>0.5165423991596035</v>
      </c>
      <c r="CP11" s="14">
        <f t="shared" si="7"/>
        <v>-14.016639444996317</v>
      </c>
      <c r="CQ11" s="14">
        <f t="shared" si="7"/>
        <v>-0.28953040399071905</v>
      </c>
      <c r="CR11" s="14">
        <f t="shared" si="7"/>
        <v>14.701277916675604</v>
      </c>
      <c r="CS11" s="14">
        <f t="shared" si="7"/>
        <v>0.13938759882426874</v>
      </c>
      <c r="CT11" s="14">
        <f t="shared" si="7"/>
        <v>-15.253180020806989</v>
      </c>
      <c r="CU11" s="14">
        <f t="shared" si="7"/>
        <v>-0.05217148279623373</v>
      </c>
      <c r="CV11" s="14">
        <f t="shared" si="7"/>
        <v>15.659368291553937</v>
      </c>
      <c r="CW11" s="14">
        <f t="shared" si="7"/>
        <v>0.011783303741616116</v>
      </c>
      <c r="CX11" s="14">
        <f t="shared" si="7"/>
        <v>-15.910231513946046</v>
      </c>
      <c r="CY11" s="14">
        <f t="shared" si="7"/>
        <v>-0.0005250840616000948</v>
      </c>
      <c r="CZ11" s="14">
        <f t="shared" si="7"/>
        <v>15.999809415709969</v>
      </c>
      <c r="DA11" s="14">
        <f t="shared" si="7"/>
        <v>-0.00029381502194470295</v>
      </c>
      <c r="DB11" s="14">
        <f t="shared" si="7"/>
        <v>-15.925969322771564</v>
      </c>
      <c r="DC11" s="14">
        <f t="shared" si="7"/>
        <v>0.009719386657373746</v>
      </c>
      <c r="DD11" s="14">
        <f t="shared" si="7"/>
        <v>15.690469388511739</v>
      </c>
      <c r="DE11" s="14">
        <f t="shared" si="7"/>
        <v>-0.04650466747103225</v>
      </c>
      <c r="DF11" s="14">
        <f t="shared" si="7"/>
        <v>-15.298906467526828</v>
      </c>
      <c r="DG11" s="14">
        <f t="shared" si="7"/>
        <v>0.12847049847026898</v>
      </c>
      <c r="DH11" s="14">
        <f t="shared" si="7"/>
        <v>14.76055022437043</v>
      </c>
      <c r="DI11" s="14">
        <f t="shared" si="7"/>
        <v>-0.2718951554610588</v>
      </c>
      <c r="DJ11" s="14">
        <f t="shared" si="7"/>
        <v>-14.088068538792058</v>
      </c>
      <c r="DK11" s="14">
        <f t="shared" si="7"/>
        <v>0.49095176149415437</v>
      </c>
      <c r="DL11" s="14">
        <f t="shared" si="7"/>
        <v>13.297152585085719</v>
      </c>
      <c r="DM11" s="14">
        <f t="shared" si="7"/>
        <v>-0.7972109287143724</v>
      </c>
      <c r="DN11" s="14">
        <f t="shared" si="7"/>
        <v>-12.406053022808306</v>
      </c>
      <c r="DO11" s="14">
        <f t="shared" si="7"/>
        <v>1.1992240767895879</v>
      </c>
      <c r="DP11" s="14">
        <f t="shared" si="7"/>
        <v>11.435041445668338</v>
      </c>
      <c r="DQ11" s="14">
        <f t="shared" si="7"/>
        <v>-1.70220040110274</v>
      </c>
      <c r="DR11" s="14">
        <f t="shared" si="7"/>
        <v>-10.405813511884803</v>
      </c>
      <c r="DS11" s="14">
        <f t="shared" si="7"/>
        <v>2.3077875918772945</v>
      </c>
      <c r="DT11" s="14">
        <f t="shared" si="7"/>
        <v>9.34085195310027</v>
      </c>
      <c r="DU11" s="14">
        <f t="shared" si="7"/>
        <v>-3.013963223341334</v>
      </c>
      <c r="DV11" s="14">
        <f t="shared" si="7"/>
        <v>-8.262768875722221</v>
      </c>
      <c r="DW11" s="14">
        <f t="shared" si="7"/>
        <v>3.815040337382523</v>
      </c>
      <c r="DX11" s="14">
        <f t="shared" si="7"/>
        <v>7.193647391139452</v>
      </c>
      <c r="DY11" s="14">
        <f t="shared" si="7"/>
        <v>-4.701787242883038</v>
      </c>
      <c r="DZ11" s="14">
        <f t="shared" si="7"/>
        <v>-6.154402620589611</v>
      </c>
      <c r="EA11" s="14">
        <f t="shared" si="7"/>
        <v>5.661658047356045</v>
      </c>
      <c r="EB11" s="14">
        <f aca="true" t="shared" si="8" ref="EB11:FI11">$F$3*(COS($F$4*EB7))^$F$2</f>
        <v>5.164181516292536</v>
      </c>
      <c r="EC11" s="14">
        <f t="shared" si="8"/>
        <v>-6.679127038981592</v>
      </c>
      <c r="ED11" s="14">
        <f t="shared" si="8"/>
        <v>-4.239819741350359</v>
      </c>
      <c r="EE11" s="14">
        <f t="shared" si="8"/>
        <v>7.736116848762381</v>
      </c>
      <c r="EF11" s="14">
        <f t="shared" si="8"/>
        <v>3.395372093607489</v>
      </c>
      <c r="EG11" s="14">
        <f t="shared" si="8"/>
        <v>-8.812507441958166</v>
      </c>
      <c r="EH11" s="14">
        <f t="shared" si="8"/>
        <v>-2.641730697011079</v>
      </c>
      <c r="EI11" s="14">
        <f t="shared" si="8"/>
        <v>9.88671050345587</v>
      </c>
      <c r="EJ11" s="14">
        <f t="shared" si="8"/>
        <v>1.9863424873095665</v>
      </c>
      <c r="EK11" s="14">
        <f t="shared" si="8"/>
        <v>-10.936291769408353</v>
      </c>
      <c r="EL11" s="14">
        <f t="shared" si="8"/>
        <v>-1.433034469787914</v>
      </c>
      <c r="EM11" s="14">
        <f t="shared" si="8"/>
        <v>11.938622378987162</v>
      </c>
      <c r="EN11" s="14">
        <f t="shared" si="8"/>
        <v>0.9819519185695367</v>
      </c>
      <c r="EO11" s="14">
        <f t="shared" si="8"/>
        <v>-12.87153942075551</v>
      </c>
      <c r="EP11" s="14">
        <f t="shared" si="8"/>
        <v>-0.6296112211532077</v>
      </c>
      <c r="EQ11" s="14">
        <f t="shared" si="8"/>
        <v>13.713995555555707</v>
      </c>
      <c r="ER11" s="14">
        <f t="shared" si="8"/>
        <v>0.3690655544622209</v>
      </c>
      <c r="ES11" s="14">
        <f t="shared" si="8"/>
        <v>-14.446677920918054</v>
      </c>
      <c r="ET11" s="14">
        <f t="shared" si="8"/>
        <v>-0.19017811750248897</v>
      </c>
      <c r="EU11" s="14">
        <f t="shared" si="8"/>
        <v>15.052577450980479</v>
      </c>
      <c r="EV11" s="14">
        <f t="shared" si="8"/>
        <v>0.07999434677190954</v>
      </c>
      <c r="EW11" s="14">
        <f t="shared" si="8"/>
        <v>-15.517491252349965</v>
      </c>
      <c r="EX11" s="14">
        <f t="shared" si="8"/>
        <v>-0.02320150488091198</v>
      </c>
      <c r="EY11" s="14">
        <f t="shared" si="8"/>
        <v>15.83044271414584</v>
      </c>
      <c r="EZ11" s="14">
        <f t="shared" si="8"/>
        <v>0.0026613534141548796</v>
      </c>
      <c r="FA11" s="14">
        <f t="shared" si="8"/>
        <v>-15.984006537276706</v>
      </c>
      <c r="FB11" s="14">
        <f t="shared" si="8"/>
        <v>6.200458564916673E-07</v>
      </c>
      <c r="FC11" s="14">
        <f t="shared" si="8"/>
        <v>15.974528767090332</v>
      </c>
      <c r="FD11" s="14">
        <f t="shared" si="8"/>
        <v>-0.0037676849584896885</v>
      </c>
      <c r="FE11" s="14">
        <f t="shared" si="8"/>
        <v>-15.802235116160476</v>
      </c>
      <c r="FF11" s="14">
        <f t="shared" si="8"/>
        <v>0.02758549922161809</v>
      </c>
      <c r="FG11" s="14">
        <f t="shared" si="8"/>
        <v>15.471224272100953</v>
      </c>
      <c r="FH11" s="14">
        <f t="shared" si="8"/>
        <v>-0.08971690524928616</v>
      </c>
      <c r="FI11" s="14">
        <f t="shared" si="8"/>
        <v>-14.989346394601524</v>
      </c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</row>
    <row r="12" spans="1:19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</row>
    <row r="13" spans="1:165" ht="12.75">
      <c r="A13" s="9" t="s">
        <v>5</v>
      </c>
      <c r="B13" s="9">
        <f>$D$3*$F$1*(SIN($D$4*B7))^($F$1-1)*COS($D$4*B7)*$D$4</f>
        <v>19.244613234497812</v>
      </c>
      <c r="C13" s="9">
        <f>$D$3*$F$1*(SIN($D$4*C7))^($F$1-1)*COS($D$4*C7)*$D$4</f>
        <v>-139.33364442697655</v>
      </c>
      <c r="D13" s="9">
        <f aca="true" t="shared" si="9" ref="D13:BO13">$D$3*$F$1*(SIN($D$4*D7))^($F$1-1)*COS($D$4*D7)*$D$4</f>
        <v>-35.19957587876122</v>
      </c>
      <c r="E13" s="9">
        <f t="shared" si="9"/>
        <v>176.92144711930544</v>
      </c>
      <c r="F13" s="9">
        <f t="shared" si="9"/>
        <v>55.17750620670885</v>
      </c>
      <c r="G13" s="9">
        <f t="shared" si="9"/>
        <v>-210.37175806312132</v>
      </c>
      <c r="H13" s="9">
        <f t="shared" si="9"/>
        <v>-78.49180840381233</v>
      </c>
      <c r="I13" s="9">
        <f t="shared" si="9"/>
        <v>238.9537072806658</v>
      </c>
      <c r="J13" s="9">
        <f t="shared" si="9"/>
        <v>104.33657123726871</v>
      </c>
      <c r="K13" s="9">
        <f t="shared" si="9"/>
        <v>-262.08014644022177</v>
      </c>
      <c r="L13" s="9">
        <f t="shared" si="9"/>
        <v>-131.81156202740425</v>
      </c>
      <c r="M13" s="9">
        <f t="shared" si="9"/>
        <v>279.32464712323656</v>
      </c>
      <c r="N13" s="9">
        <f t="shared" si="9"/>
        <v>159.9501665369218</v>
      </c>
      <c r="O13" s="9">
        <f t="shared" si="9"/>
        <v>-290.4335988189069</v>
      </c>
      <c r="P13" s="9">
        <f t="shared" si="9"/>
        <v>-187.7494178738186</v>
      </c>
      <c r="Q13" s="9">
        <f t="shared" si="9"/>
        <v>295.3330394314495</v>
      </c>
      <c r="R13" s="9">
        <f t="shared" si="9"/>
        <v>214.2011933378293</v>
      </c>
      <c r="S13" s="9">
        <f t="shared" si="9"/>
        <v>-294.1300123132577</v>
      </c>
      <c r="T13" s="9">
        <f t="shared" si="9"/>
        <v>-238.3236221863555</v>
      </c>
      <c r="U13" s="9">
        <f t="shared" si="9"/>
        <v>287.10841136247524</v>
      </c>
      <c r="V13" s="9">
        <f t="shared" si="9"/>
        <v>259.1917406557497</v>
      </c>
      <c r="W13" s="9">
        <f t="shared" si="9"/>
        <v>-274.71944441611487</v>
      </c>
      <c r="X13" s="9">
        <f t="shared" si="9"/>
        <v>-275.966453451466</v>
      </c>
      <c r="Y13" s="9">
        <f t="shared" si="9"/>
        <v>257.5670098640189</v>
      </c>
      <c r="Z13" s="9">
        <f t="shared" si="9"/>
        <v>287.9209126159453</v>
      </c>
      <c r="AA13" s="9">
        <f t="shared" si="9"/>
        <v>-236.38843706146926</v>
      </c>
      <c r="AB13" s="9">
        <f t="shared" si="9"/>
        <v>-294.4635036136895</v>
      </c>
      <c r="AC13" s="9">
        <f t="shared" si="9"/>
        <v>212.03118296272734</v>
      </c>
      <c r="AD13" s="9">
        <f t="shared" si="9"/>
        <v>295.1567322220084</v>
      </c>
      <c r="AE13" s="9">
        <f t="shared" si="9"/>
        <v>-185.42620109089955</v>
      </c>
      <c r="AF13" s="9">
        <f t="shared" si="9"/>
        <v>-289.731431206825</v>
      </c>
      <c r="AG13" s="9">
        <f t="shared" si="9"/>
        <v>157.55880071365263</v>
      </c>
      <c r="AH13" s="9">
        <f t="shared" si="9"/>
        <v>278.0958489560818</v>
      </c>
      <c r="AI13" s="9">
        <f t="shared" si="9"/>
        <v>-129.43789079390226</v>
      </c>
      <c r="AJ13" s="9">
        <f t="shared" si="9"/>
        <v>-260.3393388540131</v>
      </c>
      <c r="AK13" s="9">
        <f t="shared" si="9"/>
        <v>102.06455258130015</v>
      </c>
      <c r="AL13" s="9">
        <f t="shared" si="9"/>
        <v>236.73053341217596</v>
      </c>
      <c r="AM13" s="9">
        <f t="shared" si="9"/>
        <v>-76.40090509506557</v>
      </c>
      <c r="AN13" s="9">
        <f t="shared" si="9"/>
        <v>-207.71005596791443</v>
      </c>
      <c r="AO13" s="9">
        <f t="shared" si="9"/>
        <v>53.34021859777685</v>
      </c>
      <c r="AP13" s="9">
        <f t="shared" si="9"/>
        <v>173.87798994901274</v>
      </c>
      <c r="AQ13" s="9">
        <f t="shared" si="9"/>
        <v>-33.67919275400851</v>
      </c>
      <c r="AR13" s="9">
        <f t="shared" si="9"/>
        <v>-135.9764861650021</v>
      </c>
      <c r="AS13" s="9">
        <f t="shared" si="9"/>
        <v>18.093249683949914</v>
      </c>
      <c r="AT13" s="9">
        <f t="shared" si="9"/>
        <v>94.86803740708949</v>
      </c>
      <c r="AU13" s="9">
        <f t="shared" si="9"/>
        <v>-7.115599597090661</v>
      </c>
      <c r="AV13" s="9">
        <f t="shared" si="9"/>
        <v>-51.510082262944636</v>
      </c>
      <c r="AW13" s="9">
        <f t="shared" si="9"/>
        <v>1.1207209588015032</v>
      </c>
      <c r="AX13" s="9">
        <f t="shared" si="9"/>
        <v>6.92671241778807</v>
      </c>
      <c r="AY13" s="9">
        <f t="shared" si="9"/>
        <v>-0.3127617481482837</v>
      </c>
      <c r="AZ13" s="9">
        <f t="shared" si="9"/>
        <v>37.821653620950364</v>
      </c>
      <c r="BA13" s="9">
        <f t="shared" si="9"/>
        <v>4.719217455597957</v>
      </c>
      <c r="BB13" s="9">
        <f t="shared" si="9"/>
        <v>-81.66970518736338</v>
      </c>
      <c r="BC13" s="9">
        <f t="shared" si="9"/>
        <v>-14.190079666561637</v>
      </c>
      <c r="BD13" s="9">
        <f t="shared" si="9"/>
        <v>123.57882339150014</v>
      </c>
      <c r="BE13" s="9">
        <f t="shared" si="9"/>
        <v>28.402481336810432</v>
      </c>
      <c r="BF13" s="9">
        <f t="shared" si="9"/>
        <v>-162.56785063737482</v>
      </c>
      <c r="BG13" s="9">
        <f t="shared" si="9"/>
        <v>-46.87069632629999</v>
      </c>
      <c r="BH13" s="9">
        <f t="shared" si="9"/>
        <v>197.7421069681129</v>
      </c>
      <c r="BI13" s="9">
        <f t="shared" si="9"/>
        <v>68.96118658096103</v>
      </c>
      <c r="BJ13" s="9">
        <f t="shared" si="9"/>
        <v>-228.31976814917283</v>
      </c>
      <c r="BK13" s="9">
        <f t="shared" si="9"/>
        <v>-93.91223556606299</v>
      </c>
      <c r="BL13" s="9">
        <f t="shared" si="9"/>
        <v>253.65480116118187</v>
      </c>
      <c r="BM13" s="9">
        <f t="shared" si="9"/>
        <v>120.85756590074716</v>
      </c>
      <c r="BN13" s="9">
        <f t="shared" si="9"/>
        <v>-273.2557581546476</v>
      </c>
      <c r="BO13" s="9">
        <f t="shared" si="9"/>
        <v>-148.8532169293749</v>
      </c>
      <c r="BP13" s="9">
        <f aca="true" t="shared" si="10" ref="BP13:EA13">$D$3*$F$1*(SIN($D$4*BP7))^($F$1-1)*COS($D$4*BP7)*$D$4</f>
        <v>286.79985669257877</v>
      </c>
      <c r="BQ13" s="9">
        <f t="shared" si="10"/>
        <v>176.90685793484747</v>
      </c>
      <c r="BR13" s="9">
        <f t="shared" si="10"/>
        <v>-294.1419183917367</v>
      </c>
      <c r="BS13" s="9">
        <f t="shared" si="10"/>
        <v>-204.00863791606022</v>
      </c>
      <c r="BT13" s="9">
        <f t="shared" si="10"/>
        <v>295.3178954504345</v>
      </c>
      <c r="BU13" s="9">
        <f t="shared" si="10"/>
        <v>229.16262560699064</v>
      </c>
      <c r="BV13" s="9">
        <f t="shared" si="10"/>
        <v>-290.54288020124056</v>
      </c>
      <c r="BW13" s="9">
        <f t="shared" si="10"/>
        <v>-251.4178751560641</v>
      </c>
      <c r="BX13" s="9">
        <f t="shared" si="10"/>
        <v>280.2036616779981</v>
      </c>
      <c r="BY13" s="9">
        <f t="shared" si="10"/>
        <v>269.89816417118266</v>
      </c>
      <c r="BZ13" s="9">
        <f t="shared" si="10"/>
        <v>-264.846060067649</v>
      </c>
      <c r="CA13" s="9">
        <f t="shared" si="10"/>
        <v>-283.8294913230973</v>
      </c>
      <c r="CB13" s="9">
        <f t="shared" si="10"/>
        <v>245.15742971822525</v>
      </c>
      <c r="CC13" s="9">
        <f t="shared" si="10"/>
        <v>292.5644891483325</v>
      </c>
      <c r="CD13" s="9">
        <f t="shared" si="10"/>
        <v>-221.94486920166676</v>
      </c>
      <c r="CE13" s="9">
        <f t="shared" si="10"/>
        <v>-295.6030020070211</v>
      </c>
      <c r="CF13" s="9">
        <f t="shared" si="10"/>
        <v>196.1098082572316</v>
      </c>
      <c r="CG13" s="9">
        <f t="shared" si="10"/>
        <v>292.6081964429779</v>
      </c>
      <c r="CH13" s="9">
        <f t="shared" si="10"/>
        <v>-168.61975224666824</v>
      </c>
      <c r="CI13" s="9">
        <f t="shared" si="10"/>
        <v>-283.41770787169054</v>
      </c>
      <c r="CJ13" s="9">
        <f t="shared" si="10"/>
        <v>140.47805164366883</v>
      </c>
      <c r="CK13" s="9">
        <f t="shared" si="10"/>
        <v>268.0494794013644</v>
      </c>
      <c r="CL13" s="9">
        <f t="shared" si="10"/>
        <v>-112.69262439625841</v>
      </c>
      <c r="CM13" s="9">
        <f t="shared" si="10"/>
        <v>-246.70211102207415</v>
      </c>
      <c r="CN13" s="9">
        <f t="shared" si="10"/>
        <v>86.24459089582938</v>
      </c>
      <c r="CO13" s="9">
        <f t="shared" si="10"/>
        <v>219.74970540442658</v>
      </c>
      <c r="CP13" s="9">
        <f t="shared" si="10"/>
        <v>-62.05778378386323</v>
      </c>
      <c r="CQ13" s="9">
        <f t="shared" si="10"/>
        <v>-187.7313649873343</v>
      </c>
      <c r="CR13" s="9">
        <f t="shared" si="10"/>
        <v>40.97006785132312</v>
      </c>
      <c r="CS13" s="9">
        <f t="shared" si="10"/>
        <v>151.33565874651276</v>
      </c>
      <c r="CT13" s="9">
        <f t="shared" si="10"/>
        <v>-23.707349662950648</v>
      </c>
      <c r="CU13" s="9">
        <f t="shared" si="10"/>
        <v>-111.38053100791146</v>
      </c>
      <c r="CV13" s="9">
        <f t="shared" si="10"/>
        <v>10.861073973323947</v>
      </c>
      <c r="CW13" s="9">
        <f t="shared" si="10"/>
        <v>68.78926418842272</v>
      </c>
      <c r="CX13" s="9">
        <f t="shared" si="10"/>
        <v>-2.8698970226973337</v>
      </c>
      <c r="CY13" s="9">
        <f t="shared" si="10"/>
        <v>-24.563228137466012</v>
      </c>
      <c r="CZ13" s="9">
        <f t="shared" si="10"/>
        <v>0.006098685173498213</v>
      </c>
      <c r="DA13" s="9">
        <f t="shared" si="10"/>
        <v>-20.247752881540254</v>
      </c>
      <c r="DB13" s="9">
        <f t="shared" si="10"/>
        <v>-2.3671501137905238</v>
      </c>
      <c r="DC13" s="9">
        <f t="shared" si="10"/>
        <v>64.5765116034584</v>
      </c>
      <c r="DD13" s="9">
        <f t="shared" si="10"/>
        <v>9.872695437897947</v>
      </c>
      <c r="DE13" s="9">
        <f t="shared" si="10"/>
        <v>-107.3701783450631</v>
      </c>
      <c r="DF13" s="9">
        <f t="shared" si="10"/>
        <v>-22.267040059821046</v>
      </c>
      <c r="DG13" s="9">
        <f t="shared" si="10"/>
        <v>147.6213853387645</v>
      </c>
      <c r="DH13" s="9">
        <f t="shared" si="10"/>
        <v>39.1270692548637</v>
      </c>
      <c r="DI13" s="9">
        <f t="shared" si="10"/>
        <v>-184.39808274953745</v>
      </c>
      <c r="DJ13" s="9">
        <f t="shared" si="10"/>
        <v>-59.875354272580076</v>
      </c>
      <c r="DK13" s="9">
        <f t="shared" si="10"/>
        <v>216.87105680683214</v>
      </c>
      <c r="DL13" s="9">
        <f t="shared" si="10"/>
        <v>83.7980440677907</v>
      </c>
      <c r="DM13" s="9">
        <f t="shared" si="10"/>
        <v>-244.33831082475467</v>
      </c>
      <c r="DN13" s="9">
        <f t="shared" si="10"/>
        <v>-110.06699402912098</v>
      </c>
      <c r="DO13" s="9">
        <f t="shared" si="10"/>
        <v>266.2455659141189</v>
      </c>
      <c r="DP13" s="9">
        <f t="shared" si="10"/>
        <v>137.76545311603792</v>
      </c>
      <c r="DQ13" s="9">
        <f t="shared" si="10"/>
        <v>-282.20225696835706</v>
      </c>
      <c r="DR13" s="9">
        <f t="shared" si="10"/>
        <v>-165.91652164297545</v>
      </c>
      <c r="DS13" s="9">
        <f t="shared" si="10"/>
        <v>291.9925373944235</v>
      </c>
      <c r="DT13" s="9">
        <f t="shared" si="10"/>
        <v>193.5135069051778</v>
      </c>
      <c r="DU13" s="9">
        <f t="shared" si="10"/>
        <v>-295.5809588371874</v>
      </c>
      <c r="DV13" s="9">
        <f t="shared" si="10"/>
        <v>-219.55124553042236</v>
      </c>
      <c r="DW13" s="9">
        <f t="shared" si="10"/>
        <v>293.1126551329622</v>
      </c>
      <c r="DX13" s="9">
        <f t="shared" si="10"/>
        <v>243.05743165018617</v>
      </c>
      <c r="DY13" s="9">
        <f t="shared" si="10"/>
        <v>-284.9080279336756</v>
      </c>
      <c r="DZ13" s="9">
        <f t="shared" si="10"/>
        <v>-263.12298962602335</v>
      </c>
      <c r="EA13" s="9">
        <f t="shared" si="10"/>
        <v>271.4520997169161</v>
      </c>
      <c r="EB13" s="9">
        <f aca="true" t="shared" si="11" ref="EB13:FI13">$D$3*$F$1*(SIN($D$4*EB7))^($F$1-1)*COS($D$4*EB7)*$D$4</f>
        <v>278.9305591535176</v>
      </c>
      <c r="EC13" s="9">
        <f t="shared" si="11"/>
        <v>-253.37886308578925</v>
      </c>
      <c r="ED13" s="9">
        <f t="shared" si="11"/>
        <v>-289.7802182069744</v>
      </c>
      <c r="EE13" s="9">
        <f t="shared" si="11"/>
        <v>231.45110836905582</v>
      </c>
      <c r="EF13" s="9">
        <f t="shared" si="11"/>
        <v>295.1116537184005</v>
      </c>
      <c r="EG13" s="9">
        <f t="shared" si="11"/>
        <v>-206.5363498680668</v>
      </c>
      <c r="EH13" s="9">
        <f t="shared" si="11"/>
        <v>-294.5220985191904</v>
      </c>
      <c r="EI13" s="9">
        <f t="shared" si="11"/>
        <v>179.57959042657114</v>
      </c>
      <c r="EJ13" s="9">
        <f t="shared" si="11"/>
        <v>287.7794825859602</v>
      </c>
      <c r="EK13" s="9">
        <f t="shared" si="11"/>
        <v>-151.57376066868616</v>
      </c>
      <c r="EL13" s="9">
        <f t="shared" si="11"/>
        <v>-274.8303930573693</v>
      </c>
      <c r="EM13" s="9">
        <f t="shared" si="11"/>
        <v>123.52874029927308</v>
      </c>
      <c r="EN13" s="9">
        <f t="shared" si="11"/>
        <v>255.80259634283934</v>
      </c>
      <c r="EO13" s="9">
        <f t="shared" si="11"/>
        <v>-96.43991211439571</v>
      </c>
      <c r="EP13" s="9">
        <f t="shared" si="11"/>
        <v>-231.00204206244032</v>
      </c>
      <c r="EQ13" s="9">
        <f t="shared" si="11"/>
        <v>71.25721350342192</v>
      </c>
      <c r="ER13" s="9">
        <f t="shared" si="11"/>
        <v>200.90443744380877</v>
      </c>
      <c r="ES13" s="9">
        <f t="shared" si="11"/>
        <v>-48.85563480642652</v>
      </c>
      <c r="ET13" s="9">
        <f t="shared" si="11"/>
        <v>-166.14164698512394</v>
      </c>
      <c r="EU13" s="9">
        <f t="shared" si="11"/>
        <v>30.008069393648096</v>
      </c>
      <c r="EV13" s="9">
        <f t="shared" si="11"/>
        <v>127.4833305839525</v>
      </c>
      <c r="EW13" s="9">
        <f t="shared" si="11"/>
        <v>-15.361348121172865</v>
      </c>
      <c r="EX13" s="9">
        <f t="shared" si="11"/>
        <v>-85.81437907987255</v>
      </c>
      <c r="EY13" s="9">
        <f t="shared" si="11"/>
        <v>5.416193100880481</v>
      </c>
      <c r="EZ13" s="9">
        <f t="shared" si="11"/>
        <v>42.10883480099749</v>
      </c>
      <c r="FA13" s="9">
        <f t="shared" si="11"/>
        <v>-0.5117054961479488</v>
      </c>
      <c r="FB13" s="9">
        <f t="shared" si="11"/>
        <v>2.598907698525134</v>
      </c>
      <c r="FC13" s="9">
        <f t="shared" si="11"/>
        <v>0.8148630004055047</v>
      </c>
      <c r="FD13" s="9">
        <f t="shared" si="11"/>
        <v>-47.24474226619</v>
      </c>
      <c r="FE13" s="9">
        <f t="shared" si="11"/>
        <v>-6.315349032505549</v>
      </c>
      <c r="FF13" s="9">
        <f t="shared" si="11"/>
        <v>90.76639833311839</v>
      </c>
      <c r="FG13" s="9">
        <f t="shared" si="11"/>
        <v>16.82587219631494</v>
      </c>
      <c r="FH13" s="9">
        <f t="shared" si="11"/>
        <v>-132.134932088194</v>
      </c>
      <c r="FI13" s="9">
        <f t="shared" si="11"/>
        <v>-31.987966209243798</v>
      </c>
    </row>
    <row r="14" spans="1:165" ht="12.75">
      <c r="A14" s="9" t="s">
        <v>6</v>
      </c>
      <c r="B14" s="9">
        <f>$F$3*$F$2*(COS($F$4*B7))^($F$2-1)*(-SIN($F$4*B7))*$F$4</f>
        <v>-119.25069737389994</v>
      </c>
      <c r="C14" s="9">
        <f>$F$3*$F$2*(COS($F$4*C7))^($F$2-1)*(-SIN($F$4*C7))*$F$4</f>
        <v>-26.68158245399071</v>
      </c>
      <c r="D14" s="9">
        <f aca="true" t="shared" si="12" ref="D14:BO14">$F$3*$F$2*(COS($F$4*D7))^($F$2-1)*(-SIN($F$4*D7))*$F$4</f>
        <v>158.5939961185808</v>
      </c>
      <c r="E14" s="9">
        <f t="shared" si="12"/>
        <v>44.72551661875668</v>
      </c>
      <c r="F14" s="9">
        <f t="shared" si="12"/>
        <v>-194.21260629197954</v>
      </c>
      <c r="G14" s="9">
        <f t="shared" si="12"/>
        <v>-66.46546035110431</v>
      </c>
      <c r="H14" s="9">
        <f t="shared" si="12"/>
        <v>225.31156515013868</v>
      </c>
      <c r="I14" s="9">
        <f t="shared" si="12"/>
        <v>91.15225116970213</v>
      </c>
      <c r="J14" s="9">
        <f t="shared" si="12"/>
        <v>-251.2294510311868</v>
      </c>
      <c r="K14" s="9">
        <f t="shared" si="12"/>
        <v>-117.92948960563498</v>
      </c>
      <c r="L14" s="9">
        <f t="shared" si="12"/>
        <v>271.45764661278395</v>
      </c>
      <c r="M14" s="9">
        <f t="shared" si="12"/>
        <v>145.86010818141966</v>
      </c>
      <c r="N14" s="9">
        <f t="shared" si="12"/>
        <v>-285.6549426385892</v>
      </c>
      <c r="O14" s="9">
        <f t="shared" si="12"/>
        <v>-173.95546757276236</v>
      </c>
      <c r="P14" s="9">
        <f t="shared" si="12"/>
        <v>293.6570382010574</v>
      </c>
      <c r="Q14" s="9">
        <f t="shared" si="12"/>
        <v>201.20608754259118</v>
      </c>
      <c r="R14" s="9">
        <f t="shared" si="12"/>
        <v>-295.4806498777075</v>
      </c>
      <c r="S14" s="9">
        <f t="shared" si="12"/>
        <v>-226.61306998411104</v>
      </c>
      <c r="T14" s="9">
        <f t="shared" si="12"/>
        <v>291.32210702749245</v>
      </c>
      <c r="U14" s="9">
        <f t="shared" si="12"/>
        <v>249.219250030586</v>
      </c>
      <c r="V14" s="9">
        <f t="shared" si="12"/>
        <v>-281.5504793100744</v>
      </c>
      <c r="W14" s="9">
        <f t="shared" si="12"/>
        <v>-268.139119339493</v>
      </c>
      <c r="X14" s="9">
        <f t="shared" si="12"/>
        <v>266.695449825929</v>
      </c>
      <c r="Y14" s="9">
        <f t="shared" si="12"/>
        <v>282.58660308869867</v>
      </c>
      <c r="Z14" s="9">
        <f t="shared" si="12"/>
        <v>-247.43030806519795</v>
      </c>
      <c r="AA14" s="9">
        <f t="shared" si="12"/>
        <v>-291.8998377866413</v>
      </c>
      <c r="AB14" s="9">
        <f t="shared" si="12"/>
        <v>224.5505861743295</v>
      </c>
      <c r="AC14" s="9">
        <f t="shared" si="12"/>
        <v>295.56218868995643</v>
      </c>
      <c r="AD14" s="9">
        <f t="shared" si="12"/>
        <v>-198.94899532948335</v>
      </c>
      <c r="AE14" s="9">
        <f t="shared" si="12"/>
        <v>-293.21886063296586</v>
      </c>
      <c r="AF14" s="9">
        <f t="shared" si="12"/>
        <v>171.58743216321992</v>
      </c>
      <c r="AG14" s="9">
        <f t="shared" si="12"/>
        <v>284.688590882478</v>
      </c>
      <c r="AH14" s="9">
        <f t="shared" si="12"/>
        <v>-143.46691476134035</v>
      </c>
      <c r="AI14" s="9">
        <f t="shared" si="12"/>
        <v>-269.97006311037944</v>
      </c>
      <c r="AJ14" s="9">
        <f t="shared" si="12"/>
        <v>115.5963709873678</v>
      </c>
      <c r="AK14" s="9">
        <f t="shared" si="12"/>
        <v>249.24284311769006</v>
      </c>
      <c r="AL14" s="9">
        <f t="shared" si="12"/>
        <v>-88.9612368669456</v>
      </c>
      <c r="AM14" s="9">
        <f t="shared" si="12"/>
        <v>-222.86280460043938</v>
      </c>
      <c r="AN14" s="9">
        <f t="shared" si="12"/>
        <v>64.49282840287125</v>
      </c>
      <c r="AO14" s="9">
        <f t="shared" si="12"/>
        <v>191.3521818859102</v>
      </c>
      <c r="AP14" s="9">
        <f t="shared" si="12"/>
        <v>-43.039426321522484</v>
      </c>
      <c r="AQ14" s="9">
        <f t="shared" si="12"/>
        <v>-155.3845510233979</v>
      </c>
      <c r="AR14" s="9">
        <f t="shared" si="12"/>
        <v>25.33996060470241</v>
      </c>
      <c r="AS14" s="9">
        <f t="shared" si="12"/>
        <v>115.76519585060348</v>
      </c>
      <c r="AT14" s="9">
        <f t="shared" si="12"/>
        <v>-12.001101850307736</v>
      </c>
      <c r="AU14" s="9">
        <f t="shared" si="12"/>
        <v>-73.40745692143939</v>
      </c>
      <c r="AV14" s="9">
        <f t="shared" si="12"/>
        <v>3.4784619756416806</v>
      </c>
      <c r="AW14" s="9">
        <f t="shared" si="12"/>
        <v>29.305784147368534</v>
      </c>
      <c r="AX14" s="9">
        <f t="shared" si="12"/>
        <v>-0.062480730208753346</v>
      </c>
      <c r="AY14" s="9">
        <f t="shared" si="12"/>
        <v>15.493685093110415</v>
      </c>
      <c r="AZ14" s="9">
        <f t="shared" si="12"/>
        <v>1.8694307815678017</v>
      </c>
      <c r="BA14" s="9">
        <f t="shared" si="12"/>
        <v>-59.92412487340331</v>
      </c>
      <c r="BB14" s="9">
        <f t="shared" si="12"/>
        <v>-8.837817179503634</v>
      </c>
      <c r="BC14" s="9">
        <f t="shared" si="12"/>
        <v>102.92965088740418</v>
      </c>
      <c r="BD14" s="9">
        <f t="shared" si="12"/>
        <v>20.730281597992043</v>
      </c>
      <c r="BE14" s="9">
        <f t="shared" si="12"/>
        <v>-143.4966167652851</v>
      </c>
      <c r="BF14" s="9">
        <f t="shared" si="12"/>
        <v>-37.14095296727386</v>
      </c>
      <c r="BG14" s="9">
        <f t="shared" si="12"/>
        <v>180.68362165387651</v>
      </c>
      <c r="BH14" s="9">
        <f t="shared" si="12"/>
        <v>57.50801910952005</v>
      </c>
      <c r="BI14" s="9">
        <f t="shared" si="12"/>
        <v>-213.64931362935422</v>
      </c>
      <c r="BJ14" s="9">
        <f t="shared" si="12"/>
        <v>-81.13113389598854</v>
      </c>
      <c r="BK14" s="9">
        <f t="shared" si="12"/>
        <v>241.67714098271085</v>
      </c>
      <c r="BL14" s="9">
        <f t="shared" si="12"/>
        <v>107.19312615475965</v>
      </c>
      <c r="BM14" s="9">
        <f t="shared" si="12"/>
        <v>-264.19629684746997</v>
      </c>
      <c r="BN14" s="9">
        <f t="shared" si="12"/>
        <v>-134.7853446180284</v>
      </c>
      <c r="BO14" s="9">
        <f t="shared" si="12"/>
        <v>280.7982191632425</v>
      </c>
      <c r="BP14" s="9">
        <f aca="true" t="shared" si="13" ref="BP14:EA14">$F$3*$F$2*(COS($F$4*BP7))^($F$2-1)*(-SIN($F$4*BP7))*$F$4</f>
        <v>162.9358616477882</v>
      </c>
      <c r="BQ14" s="9">
        <f t="shared" si="13"/>
        <v>-291.2481440197359</v>
      </c>
      <c r="BR14" s="9">
        <f t="shared" si="13"/>
        <v>-190.63967073538595</v>
      </c>
      <c r="BS14" s="9">
        <f t="shared" si="13"/>
        <v>295.4913618374595</v>
      </c>
      <c r="BT14" s="9">
        <f t="shared" si="13"/>
        <v>216.88995152160507</v>
      </c>
      <c r="BU14" s="9">
        <f t="shared" si="13"/>
        <v>-293.65398797700516</v>
      </c>
      <c r="BV14" s="9">
        <f t="shared" si="13"/>
        <v>-240.7094432059936</v>
      </c>
      <c r="BW14" s="9">
        <f t="shared" si="13"/>
        <v>286.0382272634265</v>
      </c>
      <c r="BX14" s="9">
        <f t="shared" si="13"/>
        <v>261.18096371460035</v>
      </c>
      <c r="BY14" s="9">
        <f t="shared" si="13"/>
        <v>-273.1122804245738</v>
      </c>
      <c r="BZ14" s="9">
        <f t="shared" si="13"/>
        <v>-277.4761379818919</v>
      </c>
      <c r="CA14" s="9">
        <f t="shared" si="13"/>
        <v>255.49520441205433</v>
      </c>
      <c r="CB14" s="9">
        <f t="shared" si="13"/>
        <v>288.8814533801765</v>
      </c>
      <c r="CC14" s="9">
        <f t="shared" si="13"/>
        <v>-233.93719297973007</v>
      </c>
      <c r="CD14" s="9">
        <f t="shared" si="13"/>
        <v>-294.8208420244609</v>
      </c>
      <c r="CE14" s="9">
        <f t="shared" si="13"/>
        <v>209.29588400917555</v>
      </c>
      <c r="CF14" s="9">
        <f t="shared" si="13"/>
        <v>294.8740958910146</v>
      </c>
      <c r="CG14" s="9">
        <f t="shared" si="13"/>
        <v>-182.5094216039255</v>
      </c>
      <c r="CH14" s="9">
        <f t="shared" si="13"/>
        <v>-288.7905481619465</v>
      </c>
      <c r="CI14" s="9">
        <f t="shared" si="13"/>
        <v>154.56710020305908</v>
      </c>
      <c r="CJ14" s="9">
        <f t="shared" si="13"/>
        <v>276.49759904240585</v>
      </c>
      <c r="CK14" s="9">
        <f t="shared" si="13"/>
        <v>-126.47849185194238</v>
      </c>
      <c r="CL14" s="9">
        <f t="shared" si="13"/>
        <v>-258.10382205676746</v>
      </c>
      <c r="CM14" s="9">
        <f t="shared" si="13"/>
        <v>99.24200405081568</v>
      </c>
      <c r="CN14" s="9">
        <f t="shared" si="13"/>
        <v>233.89655268432745</v>
      </c>
      <c r="CO14" s="9">
        <f t="shared" si="13"/>
        <v>-73.81383286432491</v>
      </c>
      <c r="CP14" s="9">
        <f t="shared" si="13"/>
        <v>-204.334030064964</v>
      </c>
      <c r="CQ14" s="9">
        <f t="shared" si="13"/>
        <v>51.07826368850626</v>
      </c>
      <c r="CR14" s="9">
        <f t="shared" si="13"/>
        <v>170.03232921969038</v>
      </c>
      <c r="CS14" s="9">
        <f t="shared" si="13"/>
        <v>-31.820230613242536</v>
      </c>
      <c r="CT14" s="9">
        <f t="shared" si="13"/>
        <v>-131.7474806848685</v>
      </c>
      <c r="CU14" s="9">
        <f t="shared" si="13"/>
        <v>16.70097595804216</v>
      </c>
      <c r="CV14" s="9">
        <f t="shared" si="13"/>
        <v>90.35332176917656</v>
      </c>
      <c r="CW14" s="9">
        <f t="shared" si="13"/>
        <v>-6.237556421911878</v>
      </c>
      <c r="CX14" s="9">
        <f t="shared" si="13"/>
        <v>-46.81575429820986</v>
      </c>
      <c r="CY14" s="9">
        <f t="shared" si="13"/>
        <v>0.7868242882808452</v>
      </c>
      <c r="CZ14" s="9">
        <f t="shared" si="13"/>
        <v>2.1641937117999857</v>
      </c>
      <c r="DA14" s="9">
        <f t="shared" si="13"/>
        <v>-0.5343748777277917</v>
      </c>
      <c r="DB14" s="9">
        <f t="shared" si="13"/>
        <v>42.53891964474308</v>
      </c>
      <c r="DC14" s="9">
        <f t="shared" si="13"/>
        <v>5.488799148484388</v>
      </c>
      <c r="DD14" s="9">
        <f t="shared" si="13"/>
        <v>-86.22961687506786</v>
      </c>
      <c r="DE14" s="9">
        <f t="shared" si="13"/>
        <v>-15.4814176718944</v>
      </c>
      <c r="DF14" s="9">
        <f t="shared" si="13"/>
        <v>127.8739435257473</v>
      </c>
      <c r="DG14" s="9">
        <f t="shared" si="13"/>
        <v>30.171504139642277</v>
      </c>
      <c r="DH14" s="9">
        <f t="shared" si="13"/>
        <v>-166.49858678590675</v>
      </c>
      <c r="DI14" s="9">
        <f t="shared" si="13"/>
        <v>-49.05683823936803</v>
      </c>
      <c r="DJ14" s="9">
        <f t="shared" si="13"/>
        <v>201.2196524926804</v>
      </c>
      <c r="DK14" s="9">
        <f t="shared" si="13"/>
        <v>71.48926432065045</v>
      </c>
      <c r="DL14" s="9">
        <f t="shared" si="13"/>
        <v>-231.26871417996685</v>
      </c>
      <c r="DM14" s="9">
        <f t="shared" si="13"/>
        <v>-96.69477876942983</v>
      </c>
      <c r="DN14" s="9">
        <f t="shared" si="13"/>
        <v>256.01533991412936</v>
      </c>
      <c r="DO14" s="9">
        <f t="shared" si="13"/>
        <v>123.79753011740046</v>
      </c>
      <c r="DP14" s="9">
        <f t="shared" si="13"/>
        <v>-274.98541047814206</v>
      </c>
      <c r="DQ14" s="9">
        <f t="shared" si="13"/>
        <v>-151.84699588788223</v>
      </c>
      <c r="DR14" s="9">
        <f t="shared" si="13"/>
        <v>287.87467129352535</v>
      </c>
      <c r="DS14" s="9">
        <f t="shared" si="13"/>
        <v>179.84750269753994</v>
      </c>
      <c r="DT14" s="9">
        <f t="shared" si="13"/>
        <v>-294.5571063622003</v>
      </c>
      <c r="DU14" s="9">
        <f t="shared" si="13"/>
        <v>-206.78918418005347</v>
      </c>
      <c r="DV14" s="9">
        <f t="shared" si="13"/>
        <v>295.08788100047656</v>
      </c>
      <c r="DW14" s="9">
        <f t="shared" si="13"/>
        <v>231.67942707762828</v>
      </c>
      <c r="DX14" s="9">
        <f t="shared" si="13"/>
        <v>-289.7007663714338</v>
      </c>
      <c r="DY14" s="9">
        <f t="shared" si="13"/>
        <v>-253.573840713921</v>
      </c>
      <c r="DZ14" s="9">
        <f t="shared" si="13"/>
        <v>278.8001277094489</v>
      </c>
      <c r="EA14" s="9">
        <f t="shared" si="13"/>
        <v>271.6057994815846</v>
      </c>
      <c r="EB14" s="9">
        <f aca="true" t="shared" si="14" ref="EB14:FI14">$F$3*$F$2*(COS($F$4*EB7))^($F$2-1)*(-SIN($F$4*EB7))*$F$4</f>
        <v>-262.94772449988494</v>
      </c>
      <c r="EC14" s="9">
        <f t="shared" si="14"/>
        <v>-285.01365150822176</v>
      </c>
      <c r="ED14" s="9">
        <f t="shared" si="14"/>
        <v>242.8447296334095</v>
      </c>
      <c r="EE14" s="9">
        <f t="shared" si="14"/>
        <v>293.1647579735529</v>
      </c>
      <c r="EF14" s="9">
        <f t="shared" si="14"/>
        <v>-219.30952083670024</v>
      </c>
      <c r="EG14" s="9">
        <f t="shared" si="14"/>
        <v>-295.57562445483603</v>
      </c>
      <c r="EH14" s="9">
        <f t="shared" si="14"/>
        <v>193.251927010058</v>
      </c>
      <c r="EI14" s="9">
        <f t="shared" si="14"/>
        <v>291.92750520990796</v>
      </c>
      <c r="EJ14" s="9">
        <f t="shared" si="14"/>
        <v>-165.64472051758818</v>
      </c>
      <c r="EK14" s="9">
        <f t="shared" si="14"/>
        <v>-282.07699980757513</v>
      </c>
      <c r="EL14" s="9">
        <f t="shared" si="14"/>
        <v>137.49323065749607</v>
      </c>
      <c r="EM14" s="9">
        <f t="shared" si="14"/>
        <v>266.0613147424476</v>
      </c>
      <c r="EN14" s="9">
        <f t="shared" si="14"/>
        <v>-109.80401091120558</v>
      </c>
      <c r="EO14" s="9">
        <f t="shared" si="14"/>
        <v>-244.09802593364572</v>
      </c>
      <c r="EP14" s="9">
        <f t="shared" si="14"/>
        <v>83.55352137407046</v>
      </c>
      <c r="EQ14" s="9">
        <f t="shared" si="14"/>
        <v>216.5793463047347</v>
      </c>
      <c r="ER14" s="9">
        <f t="shared" si="14"/>
        <v>-59.657787125887886</v>
      </c>
      <c r="ES14" s="9">
        <f t="shared" si="14"/>
        <v>-184.0610708221079</v>
      </c>
      <c r="ET14" s="9">
        <f t="shared" si="14"/>
        <v>38.943963226601745</v>
      </c>
      <c r="EU14" s="9">
        <f t="shared" si="14"/>
        <v>147.2465342808097</v>
      </c>
      <c r="EV14" s="9">
        <f t="shared" si="14"/>
        <v>-22.124678443082345</v>
      </c>
      <c r="EW14" s="9">
        <f t="shared" si="14"/>
        <v>-106.96606978168786</v>
      </c>
      <c r="EX14" s="9">
        <f t="shared" si="14"/>
        <v>9.775944521301074</v>
      </c>
      <c r="EY14" s="9">
        <f t="shared" si="14"/>
        <v>64.15259356711573</v>
      </c>
      <c r="EZ14" s="9">
        <f t="shared" si="14"/>
        <v>-2.3193084272382767</v>
      </c>
      <c r="FA14" s="9">
        <f t="shared" si="14"/>
        <v>-19.814060456864546</v>
      </c>
      <c r="FB14" s="9">
        <f t="shared" si="14"/>
        <v>0.008794840168757508</v>
      </c>
      <c r="FC14" s="9">
        <f t="shared" si="14"/>
        <v>-24.996370080040286</v>
      </c>
      <c r="FD14" s="9">
        <f t="shared" si="14"/>
        <v>-2.9230392796871913</v>
      </c>
      <c r="FE14" s="9">
        <f t="shared" si="14"/>
        <v>69.21154710096376</v>
      </c>
      <c r="FF14" s="9">
        <f t="shared" si="14"/>
        <v>10.96285308244305</v>
      </c>
      <c r="FG14" s="9">
        <f t="shared" si="14"/>
        <v>-111.78196827529483</v>
      </c>
      <c r="FH14" s="9">
        <f t="shared" si="14"/>
        <v>-23.854294891052923</v>
      </c>
      <c r="FI14" s="9">
        <f t="shared" si="14"/>
        <v>151.706881473847</v>
      </c>
    </row>
    <row r="15" spans="1:19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</row>
    <row r="16" spans="1:19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</row>
    <row r="17" spans="1:16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</row>
    <row r="18" spans="1:16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</row>
    <row r="19" spans="1:165" ht="12.75">
      <c r="A19" s="9" t="s">
        <v>7</v>
      </c>
      <c r="B19" s="9">
        <f>$D$3*$F$1*$D$4*(($F$1-1)*(SIN($D$4*B7))^($F$1-2)*COS($D$4*B7)*$D$4*COS($D$4*B7)+(SIN($D$4*B7))^($F$1-1)*(-SIN($D$4*B7)*$D$4))</f>
        <v>3766.331351071343</v>
      </c>
      <c r="C19" s="9">
        <f>$D$3*$F$1*$D$4*(($F$1-1)*(SIN($D$4*C7))^($F$1-2)*COS($D$4*C7)*$D$4*COS($D$4*C7)+(SIN($D$4*C7))^($F$1-1)*(-SIN($D$4*C7)*$D$4))</f>
        <v>-10787.9962911955</v>
      </c>
      <c r="D19" s="9">
        <f aca="true" t="shared" si="15" ref="D19:BO19">$D$3*$F$1*$D$4*(($F$1-1)*(SIN($D$4*D7))^($F$1-2)*COS($D$4*D7)*$D$4*COS($D$4*D7)+(SIN($D$4*D7))^($F$1-1)*(-SIN($D$4*D7)*$D$4))</f>
        <v>-4950.008425891752</v>
      </c>
      <c r="E19" s="9">
        <f t="shared" si="15"/>
        <v>9766.399797188078</v>
      </c>
      <c r="F19" s="9">
        <f t="shared" si="15"/>
        <v>5963.980779737481</v>
      </c>
      <c r="G19" s="9">
        <f t="shared" si="15"/>
        <v>-8526.765406053251</v>
      </c>
      <c r="H19" s="9">
        <f t="shared" si="15"/>
        <v>-6772.4629212537075</v>
      </c>
      <c r="I19" s="9">
        <f t="shared" si="15"/>
        <v>7105.721764119538</v>
      </c>
      <c r="J19" s="9">
        <f t="shared" si="15"/>
        <v>7346.040270986835</v>
      </c>
      <c r="K19" s="9">
        <f t="shared" si="15"/>
        <v>-5545.18117665239</v>
      </c>
      <c r="L19" s="9">
        <f t="shared" si="15"/>
        <v>-7662.585838913734</v>
      </c>
      <c r="M19" s="9">
        <f t="shared" si="15"/>
        <v>3891.0615510044818</v>
      </c>
      <c r="N19" s="9">
        <f t="shared" si="15"/>
        <v>7707.95340483954</v>
      </c>
      <c r="O19" s="9">
        <f t="shared" si="15"/>
        <v>-2191.8865795711376</v>
      </c>
      <c r="P19" s="9">
        <f t="shared" si="15"/>
        <v>-7476.425920450912</v>
      </c>
      <c r="Q19" s="9">
        <f t="shared" si="15"/>
        <v>497.30700917092963</v>
      </c>
      <c r="R19" s="9">
        <f t="shared" si="15"/>
        <v>6970.9053492462635</v>
      </c>
      <c r="S19" s="9">
        <f t="shared" si="15"/>
        <v>1143.411742878595</v>
      </c>
      <c r="T19" s="9">
        <f t="shared" si="15"/>
        <v>-6202.8380802939955</v>
      </c>
      <c r="U19" s="9">
        <f t="shared" si="15"/>
        <v>-2682.889338052497</v>
      </c>
      <c r="V19" s="9">
        <f t="shared" si="15"/>
        <v>5191.878151253502</v>
      </c>
      <c r="W19" s="9">
        <f t="shared" si="15"/>
        <v>4077.0717331109204</v>
      </c>
      <c r="X19" s="9">
        <f t="shared" si="15"/>
        <v>-3965.29854728421</v>
      </c>
      <c r="Y19" s="9">
        <f t="shared" si="15"/>
        <v>-5286.569760892498</v>
      </c>
      <c r="Z19" s="9">
        <f t="shared" si="15"/>
        <v>2557.1685594124406</v>
      </c>
      <c r="AA19" s="9">
        <f t="shared" si="15"/>
        <v>6277.854118279323</v>
      </c>
      <c r="AB19" s="9">
        <f t="shared" si="15"/>
        <v>-1007.3223522860203</v>
      </c>
      <c r="AC19" s="9">
        <f t="shared" si="15"/>
        <v>-7024.270204139576</v>
      </c>
      <c r="AD19" s="9">
        <f t="shared" si="15"/>
        <v>-639.8497124412415</v>
      </c>
      <c r="AE19" s="9">
        <f t="shared" si="15"/>
        <v>7506.841769390314</v>
      </c>
      <c r="AF19" s="9">
        <f t="shared" si="15"/>
        <v>2336.750020487024</v>
      </c>
      <c r="AG19" s="9">
        <f t="shared" si="15"/>
        <v>-7714.838811037219</v>
      </c>
      <c r="AH19" s="9">
        <f t="shared" si="15"/>
        <v>-4034.021642355754</v>
      </c>
      <c r="AI19" s="9">
        <f t="shared" si="15"/>
        <v>7646.092363995019</v>
      </c>
      <c r="AJ19" s="9">
        <f t="shared" si="15"/>
        <v>5682.050954839381</v>
      </c>
      <c r="AK19" s="9">
        <f t="shared" si="15"/>
        <v>-7307.046597500736</v>
      </c>
      <c r="AL19" s="9">
        <f t="shared" si="15"/>
        <v>-7232.478960240055</v>
      </c>
      <c r="AM19" s="9">
        <f t="shared" si="15"/>
        <v>6712.5466695642735</v>
      </c>
      <c r="AN19" s="9">
        <f t="shared" si="15"/>
        <v>8639.675047736462</v>
      </c>
      <c r="AO19" s="9">
        <f t="shared" si="15"/>
        <v>-5885.3688867288365</v>
      </c>
      <c r="AP19" s="9">
        <f t="shared" si="15"/>
        <v>-9862.128088550795</v>
      </c>
      <c r="AQ19" s="9">
        <f t="shared" si="15"/>
        <v>4855.507609563958</v>
      </c>
      <c r="AR19" s="9">
        <f t="shared" si="15"/>
        <v>10863.712285135856</v>
      </c>
      <c r="AS19" s="9">
        <f t="shared" si="15"/>
        <v>-3659.240795058822</v>
      </c>
      <c r="AT19" s="9">
        <f t="shared" si="15"/>
        <v>-11614.789027068033</v>
      </c>
      <c r="AU19" s="9">
        <f t="shared" si="15"/>
        <v>2338.0028472474187</v>
      </c>
      <c r="AV19" s="9">
        <f t="shared" si="15"/>
        <v>12093.111025338649</v>
      </c>
      <c r="AW19" s="9">
        <f t="shared" si="15"/>
        <v>-937.0993493356164</v>
      </c>
      <c r="AX19" s="9">
        <f t="shared" si="15"/>
        <v>-12284.501048606238</v>
      </c>
      <c r="AY19" s="9">
        <f t="shared" si="15"/>
        <v>-495.6969064319353</v>
      </c>
      <c r="AZ19" s="9">
        <f t="shared" si="15"/>
        <v>12183.284484362164</v>
      </c>
      <c r="BA19" s="9">
        <f t="shared" si="15"/>
        <v>1911.625539241456</v>
      </c>
      <c r="BB19" s="9">
        <f t="shared" si="15"/>
        <v>-11792.462483610732</v>
      </c>
      <c r="BC19" s="9">
        <f t="shared" si="15"/>
        <v>-3262.44848153558</v>
      </c>
      <c r="BD19" s="9">
        <f t="shared" si="15"/>
        <v>11123.620388801253</v>
      </c>
      <c r="BE19" s="9">
        <f t="shared" si="15"/>
        <v>4501.943865742331</v>
      </c>
      <c r="BF19" s="9">
        <f t="shared" si="15"/>
        <v>-10196.574248195393</v>
      </c>
      <c r="BG19" s="9">
        <f t="shared" si="15"/>
        <v>-5587.338089972934</v>
      </c>
      <c r="BH19" s="9">
        <f t="shared" si="15"/>
        <v>9038.766237457457</v>
      </c>
      <c r="BI19" s="9">
        <f t="shared" si="15"/>
        <v>6480.632150239277</v>
      </c>
      <c r="BJ19" s="9">
        <f t="shared" si="15"/>
        <v>-7684.427495496102</v>
      </c>
      <c r="BK19" s="9">
        <f t="shared" si="15"/>
        <v>-7149.781565207399</v>
      </c>
      <c r="BL19" s="9">
        <f t="shared" si="15"/>
        <v>6173.534001088077</v>
      </c>
      <c r="BM19" s="9">
        <f t="shared" si="15"/>
        <v>7569.693703771625</v>
      </c>
      <c r="BN19" s="9">
        <f t="shared" si="15"/>
        <v>-4550.58745156095</v>
      </c>
      <c r="BO19" s="9">
        <f t="shared" si="15"/>
        <v>-7723.011918475336</v>
      </c>
      <c r="BP19" s="9">
        <f aca="true" t="shared" si="16" ref="BP19:EA19">$D$3*$F$1*$D$4*(($F$1-1)*(SIN($D$4*BP7))^($F$1-2)*COS($D$4*BP7)*$D$4*COS($D$4*BP7)+(SIN($D$4*BP7))^($F$1-1)*(-SIN($D$4*BP7)*$D$4))</f>
        <v>2863.258460814378</v>
      </c>
      <c r="BQ19" s="9">
        <f t="shared" si="16"/>
        <v>7600.662417742363</v>
      </c>
      <c r="BR19" s="9">
        <f t="shared" si="16"/>
        <v>-1160.9336072073534</v>
      </c>
      <c r="BS19" s="9">
        <f t="shared" si="16"/>
        <v>-7202.14707703905</v>
      </c>
      <c r="BT19" s="9">
        <f t="shared" si="16"/>
        <v>-506.78919668662047</v>
      </c>
      <c r="BU19" s="9">
        <f t="shared" si="16"/>
        <v>6535.573170906226</v>
      </c>
      <c r="BV19" s="9">
        <f t="shared" si="16"/>
        <v>2091.6109608225293</v>
      </c>
      <c r="BW19" s="9">
        <f t="shared" si="16"/>
        <v>-5617.419065964548</v>
      </c>
      <c r="BX19" s="9">
        <f t="shared" si="16"/>
        <v>-3548.001279866882</v>
      </c>
      <c r="BY19" s="9">
        <f t="shared" si="16"/>
        <v>4472.043002725637</v>
      </c>
      <c r="BZ19" s="9">
        <f t="shared" si="16"/>
        <v>4834.582425725223</v>
      </c>
      <c r="CA19" s="9">
        <f t="shared" si="16"/>
        <v>-3130.949963648107</v>
      </c>
      <c r="CB19" s="9">
        <f t="shared" si="16"/>
        <v>-5915.385518501056</v>
      </c>
      <c r="CC19" s="9">
        <f t="shared" si="16"/>
        <v>1631.8390353543136</v>
      </c>
      <c r="CD19" s="9">
        <f t="shared" si="16"/>
        <v>6760.9403440340575</v>
      </c>
      <c r="CE19" s="9">
        <f t="shared" si="16"/>
        <v>-17.46039732279587</v>
      </c>
      <c r="CF19" s="9">
        <f t="shared" si="16"/>
        <v>-7349.1654830450925</v>
      </c>
      <c r="CG19" s="9">
        <f t="shared" si="16"/>
        <v>-1665.683098241092</v>
      </c>
      <c r="CH19" s="9">
        <f t="shared" si="16"/>
        <v>7666.031534524287</v>
      </c>
      <c r="CI19" s="9">
        <f t="shared" si="16"/>
        <v>3368.7500289129503</v>
      </c>
      <c r="CJ19" s="9">
        <f t="shared" si="16"/>
        <v>-7705.977166964412</v>
      </c>
      <c r="CK19" s="9">
        <f t="shared" si="16"/>
        <v>-5042.046915197678</v>
      </c>
      <c r="CL19" s="9">
        <f t="shared" si="16"/>
        <v>7472.065302515119</v>
      </c>
      <c r="CM19" s="9">
        <f t="shared" si="16"/>
        <v>6636.5416523634185</v>
      </c>
      <c r="CN19" s="9">
        <f t="shared" si="16"/>
        <v>-6975.874699209717</v>
      </c>
      <c r="CO19" s="9">
        <f t="shared" si="16"/>
        <v>-8105.357541818639</v>
      </c>
      <c r="CP19" s="9">
        <f t="shared" si="16"/>
        <v>6237.1303013357265</v>
      </c>
      <c r="CQ19" s="9">
        <f t="shared" si="16"/>
        <v>9405.202194106338</v>
      </c>
      <c r="CR19" s="9">
        <f t="shared" si="16"/>
        <v>-5283.083729561962</v>
      </c>
      <c r="CS19" s="9">
        <f t="shared" si="16"/>
        <v>-10497.687567100204</v>
      </c>
      <c r="CT19" s="9">
        <f t="shared" si="16"/>
        <v>4147.662935554041</v>
      </c>
      <c r="CU19" s="9">
        <f t="shared" si="16"/>
        <v>11350.500733817978</v>
      </c>
      <c r="CV19" s="9">
        <f t="shared" si="16"/>
        <v>-2870.4171161307686</v>
      </c>
      <c r="CW19" s="9">
        <f t="shared" si="16"/>
        <v>-11938.389542422768</v>
      </c>
      <c r="CX19" s="9">
        <f t="shared" si="16"/>
        <v>1495.289253008446</v>
      </c>
      <c r="CY19" s="9">
        <f t="shared" si="16"/>
        <v>12243.93299657835</v>
      </c>
      <c r="CZ19" s="9">
        <f t="shared" si="16"/>
        <v>-69.25392380065534</v>
      </c>
      <c r="DA19" s="9">
        <f t="shared" si="16"/>
        <v>-12258.072773864951</v>
      </c>
      <c r="DB19" s="9">
        <f t="shared" si="16"/>
        <v>-1359.1378434996636</v>
      </c>
      <c r="DC19" s="9">
        <f t="shared" si="16"/>
        <v>11980.389611659646</v>
      </c>
      <c r="DD19" s="9">
        <f t="shared" si="16"/>
        <v>2741.262053206052</v>
      </c>
      <c r="DE19" s="9">
        <f t="shared" si="16"/>
        <v>-11419.116099834902</v>
      </c>
      <c r="DF19" s="9">
        <f t="shared" si="16"/>
        <v>-4029.927461948194</v>
      </c>
      <c r="DG19" s="9">
        <f t="shared" si="16"/>
        <v>10590.885488668051</v>
      </c>
      <c r="DH19" s="9">
        <f t="shared" si="16"/>
        <v>5180.837367635532</v>
      </c>
      <c r="DI19" s="9">
        <f t="shared" si="16"/>
        <v>-9520.224201385634</v>
      </c>
      <c r="DJ19" s="9">
        <f t="shared" si="16"/>
        <v>-6153.962644546239</v>
      </c>
      <c r="DK19" s="9">
        <f t="shared" si="16"/>
        <v>8238.803586325477</v>
      </c>
      <c r="DL19" s="9">
        <f t="shared" si="16"/>
        <v>6914.783920114402</v>
      </c>
      <c r="DM19" s="9">
        <f t="shared" si="16"/>
        <v>-6784.473813532384</v>
      </c>
      <c r="DN19" s="9">
        <f t="shared" si="16"/>
        <v>-7435.364796999606</v>
      </c>
      <c r="DO19" s="9">
        <f t="shared" si="16"/>
        <v>5200.109489025981</v>
      </c>
      <c r="DP19" s="9">
        <f t="shared" si="16"/>
        <v>7695.223198899705</v>
      </c>
      <c r="DQ19" s="9">
        <f t="shared" si="16"/>
        <v>-3532.3023227868343</v>
      </c>
      <c r="DR19" s="9">
        <f t="shared" si="16"/>
        <v>-7681.974101830068</v>
      </c>
      <c r="DS19" s="9">
        <f t="shared" si="16"/>
        <v>1829.9408672284562</v>
      </c>
      <c r="DT19" s="9">
        <f t="shared" si="16"/>
        <v>7391.723914879832</v>
      </c>
      <c r="DU19" s="9">
        <f t="shared" si="16"/>
        <v>-142.72079822518026</v>
      </c>
      <c r="DV19" s="9">
        <f t="shared" si="16"/>
        <v>-6829.204381323387</v>
      </c>
      <c r="DW19" s="9">
        <f t="shared" si="16"/>
        <v>-1480.3686651561973</v>
      </c>
      <c r="DX19" s="9">
        <f t="shared" si="16"/>
        <v>6007.641849454666</v>
      </c>
      <c r="DY19" s="9">
        <f t="shared" si="16"/>
        <v>2992.5358782584035</v>
      </c>
      <c r="DZ19" s="9">
        <f t="shared" si="16"/>
        <v>-4948.365868281564</v>
      </c>
      <c r="EA19" s="9">
        <f t="shared" si="16"/>
        <v>-4350.609792533318</v>
      </c>
      <c r="EB19" s="9">
        <f aca="true" t="shared" si="17" ref="EB19:FI19">$D$3*$F$1*$D$4*(($F$1-1)*(SIN($D$4*EB7))^($F$1-2)*COS($D$4*EB7)*$D$4*COS($D$4*EB7)+(SIN($D$4*EB7))^($F$1-1)*(-SIN($D$4*EB7)*$D$4))</f>
        <v>3680.1690480294546</v>
      </c>
      <c r="EC19" s="9">
        <f t="shared" si="17"/>
        <v>5516.351336209221</v>
      </c>
      <c r="ED19" s="9">
        <f t="shared" si="17"/>
        <v>-2238.4377447204342</v>
      </c>
      <c r="EE19" s="9">
        <f t="shared" si="17"/>
        <v>-6457.613030324382</v>
      </c>
      <c r="EF19" s="9">
        <f t="shared" si="17"/>
        <v>664.0801485761126</v>
      </c>
      <c r="EG19" s="9">
        <f t="shared" si="17"/>
        <v>7149.31136668687</v>
      </c>
      <c r="EH19" s="9">
        <f t="shared" si="17"/>
        <v>997.7154373684607</v>
      </c>
      <c r="EI19" s="9">
        <f t="shared" si="17"/>
        <v>-7574.182210697498</v>
      </c>
      <c r="EJ19" s="9">
        <f t="shared" si="17"/>
        <v>-2698.8541393350515</v>
      </c>
      <c r="EK19" s="9">
        <f t="shared" si="17"/>
        <v>7723.296138885311</v>
      </c>
      <c r="EL19" s="9">
        <f t="shared" si="17"/>
        <v>4389.797846995676</v>
      </c>
      <c r="EM19" s="9">
        <f t="shared" si="17"/>
        <v>-7596.317974888601</v>
      </c>
      <c r="EN19" s="9">
        <f t="shared" si="17"/>
        <v>-6021.073558746579</v>
      </c>
      <c r="EO19" s="9">
        <f t="shared" si="17"/>
        <v>7201.502623254405</v>
      </c>
      <c r="EP19" s="9">
        <f t="shared" si="17"/>
        <v>7544.780575815203</v>
      </c>
      <c r="EQ19" s="9">
        <f t="shared" si="17"/>
        <v>-6555.4273778587185</v>
      </c>
      <c r="ER19" s="9">
        <f t="shared" si="17"/>
        <v>-8916.050415332062</v>
      </c>
      <c r="ES19" s="9">
        <f t="shared" si="17"/>
        <v>5682.468953596582</v>
      </c>
      <c r="ET19" s="9">
        <f t="shared" si="17"/>
        <v>10094.41475748176</v>
      </c>
      <c r="EU19" s="9">
        <f t="shared" si="17"/>
        <v>-4614.041309055858</v>
      </c>
      <c r="EV19" s="9">
        <f t="shared" si="17"/>
        <v>-11045.039555190893</v>
      </c>
      <c r="EW19" s="9">
        <f t="shared" si="17"/>
        <v>3387.617654713029</v>
      </c>
      <c r="EX19" s="9">
        <f t="shared" si="17"/>
        <v>11739.78753036918</v>
      </c>
      <c r="EY19" s="9">
        <f t="shared" si="17"/>
        <v>-2045.566651390565</v>
      </c>
      <c r="EZ19" s="9">
        <f t="shared" si="17"/>
        <v>-12158.07653308074</v>
      </c>
      <c r="FA19" s="9">
        <f t="shared" si="17"/>
        <v>633.8384948571934</v>
      </c>
      <c r="FB19" s="9">
        <f t="shared" si="17"/>
        <v>12287.507488346251</v>
      </c>
      <c r="FC19" s="9">
        <f t="shared" si="17"/>
        <v>799.4588197553034</v>
      </c>
      <c r="FD19" s="9">
        <f t="shared" si="17"/>
        <v>-12124.242708224256</v>
      </c>
      <c r="FE19" s="9">
        <f t="shared" si="17"/>
        <v>-2205.549396408769</v>
      </c>
      <c r="FF19" s="9">
        <f t="shared" si="17"/>
        <v>11673.122988410207</v>
      </c>
      <c r="FG19" s="9">
        <f t="shared" si="17"/>
        <v>3536.4998157101772</v>
      </c>
      <c r="FH19" s="9">
        <f t="shared" si="17"/>
        <v>-10947.51990482002</v>
      </c>
      <c r="FI19" s="9">
        <f t="shared" si="17"/>
        <v>-4746.703680528273</v>
      </c>
    </row>
    <row r="20" spans="1:16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</row>
    <row r="21" spans="1:16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</row>
    <row r="22" spans="1:16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</row>
    <row r="23" spans="1:177" s="18" customFormat="1" ht="12.75">
      <c r="A23" s="16" t="s">
        <v>47</v>
      </c>
      <c r="B23" s="16">
        <f>$F$3*$F$2*$F$4*(($F$2-1)*(COS($F$4*B7))^($F$2-2)*(-SIN($F$4*B7))*$F$4*(-SIN($F$4*B7))+(COS($F$4*B7))^($F$2-1)*(-$F$4*B7*COS($F$4*B7)*$F$4))</f>
        <v>-1275.8739839149082</v>
      </c>
      <c r="C23" s="16">
        <f>$F$3*$F$2*$F$4*(($F$2-1)*(COS($F$4*C7))^($F$2-2)*(-SIN($F$4*C7))*$F$4*(-SIN($F$4*C7))+(COS($F$4*C7))^($F$2-1)*(-$F$4*C7*COS($F$4*C7)*$F$4))</f>
        <v>-4314.796823211258</v>
      </c>
      <c r="D23" s="16">
        <f aca="true" t="shared" si="18" ref="D23:BO23">$F$3*$F$2*$F$4*(($F$2-1)*(COS($F$4*D7))^($F$2-2)*(-SIN($F$4*D7))*$F$4*(-SIN($F$4*D7))+(COS($F$4*D7))^($F$2-1)*(-$F$4*D7*COS($F$4*D7)*$F$4))</f>
        <v>37288.12498459168</v>
      </c>
      <c r="E23" s="16">
        <f t="shared" si="18"/>
        <v>4764.198208752194</v>
      </c>
      <c r="F23" s="16">
        <f t="shared" si="18"/>
        <v>-69983.44108637192</v>
      </c>
      <c r="G23" s="16">
        <f t="shared" si="18"/>
        <v>-3990.2290398331434</v>
      </c>
      <c r="H23" s="16">
        <f t="shared" si="18"/>
        <v>98486.18314140137</v>
      </c>
      <c r="I23" s="16">
        <f t="shared" si="18"/>
        <v>1326.4857367634531</v>
      </c>
      <c r="J23" s="16">
        <f t="shared" si="18"/>
        <v>-122099.34564358958</v>
      </c>
      <c r="K23" s="16">
        <f t="shared" si="18"/>
        <v>3975.5302008014714</v>
      </c>
      <c r="L23" s="16">
        <f t="shared" si="18"/>
        <v>140329.9983155025</v>
      </c>
      <c r="M23" s="16">
        <f t="shared" si="18"/>
        <v>-12705.074189863764</v>
      </c>
      <c r="N23" s="16">
        <f t="shared" si="18"/>
        <v>-152905.98555983824</v>
      </c>
      <c r="O23" s="16">
        <f t="shared" si="18"/>
        <v>25647.54654982855</v>
      </c>
      <c r="P23" s="16">
        <f t="shared" si="18"/>
        <v>159783.15460571423</v>
      </c>
      <c r="Q23" s="16">
        <f t="shared" si="18"/>
        <v>-43538.511910457455</v>
      </c>
      <c r="R23" s="16">
        <f t="shared" si="18"/>
        <v>-161142.76296717537</v>
      </c>
      <c r="S23" s="16">
        <f t="shared" si="18"/>
        <v>67018.32949287542</v>
      </c>
      <c r="T23" s="16">
        <f t="shared" si="18"/>
        <v>157379.1112541182</v>
      </c>
      <c r="U23" s="16">
        <f t="shared" si="18"/>
        <v>-96589.37018066882</v>
      </c>
      <c r="V23" s="16">
        <f t="shared" si="18"/>
        <v>-149077.84338604182</v>
      </c>
      <c r="W23" s="16">
        <f t="shared" si="18"/>
        <v>132577.71492577682</v>
      </c>
      <c r="X23" s="16">
        <f t="shared" si="18"/>
        <v>136985.7377244794</v>
      </c>
      <c r="Y23" s="16">
        <f t="shared" si="18"/>
        <v>-175101.07244809164</v>
      </c>
      <c r="Z23" s="16">
        <f t="shared" si="18"/>
        <v>-121973.16490011115</v>
      </c>
      <c r="AA23" s="16">
        <f t="shared" si="18"/>
        <v>224044.42784004443</v>
      </c>
      <c r="AB23" s="16">
        <f t="shared" si="18"/>
        <v>104990.69751669401</v>
      </c>
      <c r="AC23" s="16">
        <f t="shared" si="18"/>
        <v>-279044.6456689979</v>
      </c>
      <c r="AD23" s="16">
        <f t="shared" si="18"/>
        <v>-87021.61133554566</v>
      </c>
      <c r="AE23" s="16">
        <f t="shared" si="18"/>
        <v>339484.91192739364</v>
      </c>
      <c r="AF23" s="16">
        <f t="shared" si="18"/>
        <v>69032.20682136923</v>
      </c>
      <c r="AG23" s="16">
        <f t="shared" si="18"/>
        <v>-404499.52114578325</v>
      </c>
      <c r="AH23" s="16">
        <f t="shared" si="18"/>
        <v>-51921.99625788994</v>
      </c>
      <c r="AI23" s="16">
        <f t="shared" si="18"/>
        <v>472989.1121314176</v>
      </c>
      <c r="AJ23" s="16">
        <f t="shared" si="18"/>
        <v>36475.83987076376</v>
      </c>
      <c r="AK23" s="16">
        <f t="shared" si="18"/>
        <v>-543646.0431399905</v>
      </c>
      <c r="AL23" s="16">
        <f t="shared" si="18"/>
        <v>-23320.072238554174</v>
      </c>
      <c r="AM23" s="16">
        <f t="shared" si="18"/>
        <v>614989.1903438811</v>
      </c>
      <c r="AN23" s="16">
        <f t="shared" si="18"/>
        <v>12884.538410089703</v>
      </c>
      <c r="AO23" s="16">
        <f t="shared" si="18"/>
        <v>-685407.0676754289</v>
      </c>
      <c r="AP23" s="16">
        <f t="shared" si="18"/>
        <v>-5372.261223133251</v>
      </c>
      <c r="AQ23" s="16">
        <f t="shared" si="18"/>
        <v>753207.8163173862</v>
      </c>
      <c r="AR23" s="16">
        <f t="shared" si="18"/>
        <v>738.1938363753661</v>
      </c>
      <c r="AS23" s="16">
        <f t="shared" si="18"/>
        <v>-816674.3119282447</v>
      </c>
      <c r="AT23" s="16">
        <f t="shared" si="18"/>
        <v>1321.816410096405</v>
      </c>
      <c r="AU23" s="16">
        <f t="shared" si="18"/>
        <v>874122.3990876947</v>
      </c>
      <c r="AV23" s="16">
        <f t="shared" si="18"/>
        <v>-1371.1035205595124</v>
      </c>
      <c r="AW23" s="16">
        <f t="shared" si="18"/>
        <v>-923960.0952530295</v>
      </c>
      <c r="AX23" s="16">
        <f t="shared" si="18"/>
        <v>220.9608123787889</v>
      </c>
      <c r="AY23" s="16">
        <f t="shared" si="18"/>
        <v>964745.5180440388</v>
      </c>
      <c r="AZ23" s="16">
        <f t="shared" si="18"/>
        <v>1091.7826542070939</v>
      </c>
      <c r="BA23" s="16">
        <f t="shared" si="18"/>
        <v>-995241.284431541</v>
      </c>
      <c r="BB23" s="16">
        <f t="shared" si="18"/>
        <v>-1337.853425723411</v>
      </c>
      <c r="BC23" s="16">
        <f t="shared" si="18"/>
        <v>1014463.2099059592</v>
      </c>
      <c r="BD23" s="16">
        <f t="shared" si="18"/>
        <v>-861.6672739394428</v>
      </c>
      <c r="BE23" s="16">
        <f t="shared" si="18"/>
        <v>-1021721.2983752681</v>
      </c>
      <c r="BF23" s="16">
        <f t="shared" si="18"/>
        <v>6984.195644160905</v>
      </c>
      <c r="BG23" s="16">
        <f t="shared" si="18"/>
        <v>1016651.2547514595</v>
      </c>
      <c r="BH23" s="16">
        <f t="shared" si="18"/>
        <v>-18547.863598269214</v>
      </c>
      <c r="BI23" s="16">
        <f t="shared" si="18"/>
        <v>-999235.0643649444</v>
      </c>
      <c r="BJ23" s="16">
        <f t="shared" si="18"/>
        <v>37049.11778060615</v>
      </c>
      <c r="BK23" s="16">
        <f t="shared" si="18"/>
        <v>969809.556236506</v>
      </c>
      <c r="BL23" s="16">
        <f t="shared" si="18"/>
        <v>-63897.94470991417</v>
      </c>
      <c r="BM23" s="16">
        <f t="shared" si="18"/>
        <v>-929062.2882173469</v>
      </c>
      <c r="BN23" s="16">
        <f t="shared" si="18"/>
        <v>100353.11992731396</v>
      </c>
      <c r="BO23" s="16">
        <f t="shared" si="18"/>
        <v>878014.5465252667</v>
      </c>
      <c r="BP23" s="16">
        <f aca="true" t="shared" si="19" ref="BP23:EA23">$F$3*$F$2*$F$4*(($F$2-1)*(COS($F$4*BP7))^($F$2-2)*(-SIN($F$4*BP7))*$F$4*(-SIN($F$4*BP7))+(COS($F$4*BP7))^($F$2-1)*(-$F$4*BP7*COS($F$4*BP7)*$F$4))</f>
        <v>-147459.94608157934</v>
      </c>
      <c r="BQ23" s="16">
        <f t="shared" si="19"/>
        <v>-817991.7242663789</v>
      </c>
      <c r="BR23" s="16">
        <f t="shared" si="19"/>
        <v>205992.9224567793</v>
      </c>
      <c r="BS23" s="16">
        <f t="shared" si="19"/>
        <v>750581.8162594235</v>
      </c>
      <c r="BT23" s="16">
        <f t="shared" si="19"/>
        <v>-276405.6756452418</v>
      </c>
      <c r="BU23" s="16">
        <f t="shared" si="19"/>
        <v>-677583.2237023351</v>
      </c>
      <c r="BV23" s="16">
        <f t="shared" si="19"/>
        <v>358790.2802409362</v>
      </c>
      <c r="BW23" s="16">
        <f t="shared" si="19"/>
        <v>600943.4850817404</v>
      </c>
      <c r="BX23" s="16">
        <f t="shared" si="19"/>
        <v>-452847.8151262796</v>
      </c>
      <c r="BY23" s="16">
        <f t="shared" si="19"/>
        <v>-522690.9232886594</v>
      </c>
      <c r="BZ23" s="16">
        <f t="shared" si="19"/>
        <v>557871.6437513273</v>
      </c>
      <c r="CA23" s="16">
        <f t="shared" si="19"/>
        <v>444861.50873046083</v>
      </c>
      <c r="CB23" s="16">
        <f t="shared" si="19"/>
        <v>-672744.4871499359</v>
      </c>
      <c r="CC23" s="16">
        <f t="shared" si="19"/>
        <v>-369423.4719163192</v>
      </c>
      <c r="CD23" s="16">
        <f t="shared" si="19"/>
        <v>795949.8901207277</v>
      </c>
      <c r="CE23" s="16">
        <f t="shared" si="19"/>
        <v>298202.34664039256</v>
      </c>
      <c r="CF23" s="16">
        <f t="shared" si="19"/>
        <v>-925598.1798125561</v>
      </c>
      <c r="CG23" s="16">
        <f t="shared" si="19"/>
        <v>-232809.17948383052</v>
      </c>
      <c r="CH23" s="16">
        <f t="shared" si="19"/>
        <v>1059466.4991319473</v>
      </c>
      <c r="CI23" s="16">
        <f t="shared" si="19"/>
        <v>174574.59907473295</v>
      </c>
      <c r="CJ23" s="16">
        <f t="shared" si="19"/>
        <v>-1195051.9830270777</v>
      </c>
      <c r="CK23" s="16">
        <f t="shared" si="19"/>
        <v>-124491.29892324348</v>
      </c>
      <c r="CL23" s="16">
        <f t="shared" si="19"/>
        <v>1329636.6521335242</v>
      </c>
      <c r="CM23" s="16">
        <f t="shared" si="19"/>
        <v>83167.25365580642</v>
      </c>
      <c r="CN23" s="16">
        <f t="shared" si="19"/>
        <v>-1460362.1434139535</v>
      </c>
      <c r="CO23" s="16">
        <f t="shared" si="19"/>
        <v>-50791.666465013186</v>
      </c>
      <c r="CP23" s="16">
        <f t="shared" si="19"/>
        <v>1584311.9981749705</v>
      </c>
      <c r="CQ23" s="16">
        <f t="shared" si="19"/>
        <v>27115.24513586062</v>
      </c>
      <c r="CR23" s="16">
        <f t="shared" si="19"/>
        <v>-1698598.8994361884</v>
      </c>
      <c r="CS23" s="16">
        <f t="shared" si="19"/>
        <v>-11445.937604604926</v>
      </c>
      <c r="CT23" s="16">
        <f t="shared" si="19"/>
        <v>1800454.0060902317</v>
      </c>
      <c r="CU23" s="16">
        <f t="shared" si="19"/>
        <v>2660.7406913739887</v>
      </c>
      <c r="CV23" s="16">
        <f t="shared" si="19"/>
        <v>-1887315.3809613413</v>
      </c>
      <c r="CW23" s="16">
        <f t="shared" si="19"/>
        <v>766.3554815336695</v>
      </c>
      <c r="CX23" s="16">
        <f t="shared" si="19"/>
        <v>1956912.4609773941</v>
      </c>
      <c r="CY23" s="16">
        <f t="shared" si="19"/>
        <v>-720.7912252851092</v>
      </c>
      <c r="CZ23" s="16">
        <f t="shared" si="19"/>
        <v>-2007343.574045563</v>
      </c>
      <c r="DA23" s="16">
        <f t="shared" si="19"/>
        <v>-610.7048786259295</v>
      </c>
      <c r="DB23" s="16">
        <f t="shared" si="19"/>
        <v>2037143.6691041938</v>
      </c>
      <c r="DC23" s="16">
        <f t="shared" si="19"/>
        <v>811.2199089972229</v>
      </c>
      <c r="DD23" s="16">
        <f t="shared" si="19"/>
        <v>-2045339.6897923853</v>
      </c>
      <c r="DE23" s="16">
        <f t="shared" si="19"/>
        <v>2684.3768730560832</v>
      </c>
      <c r="DF23" s="16">
        <f t="shared" si="19"/>
        <v>2031491.381212884</v>
      </c>
      <c r="DG23" s="16">
        <f t="shared" si="19"/>
        <v>-12499.137912720582</v>
      </c>
      <c r="DH23" s="16">
        <f t="shared" si="19"/>
        <v>-1995715.762923113</v>
      </c>
      <c r="DI23" s="16">
        <f t="shared" si="19"/>
        <v>31218.30096910873</v>
      </c>
      <c r="DJ23" s="16">
        <f t="shared" si="19"/>
        <v>1938694.0160177005</v>
      </c>
      <c r="DK23" s="16">
        <f t="shared" si="19"/>
        <v>-61291.266605847544</v>
      </c>
      <c r="DL23" s="16">
        <f t="shared" si="19"/>
        <v>-1861660.1017065619</v>
      </c>
      <c r="DM23" s="16">
        <f t="shared" si="19"/>
        <v>104934.60609101343</v>
      </c>
      <c r="DN23" s="16">
        <f t="shared" si="19"/>
        <v>1766371.0347000214</v>
      </c>
      <c r="DO23" s="16">
        <f t="shared" si="19"/>
        <v>-164039.46837571208</v>
      </c>
      <c r="DP23" s="16">
        <f t="shared" si="19"/>
        <v>-1655059.356948723</v>
      </c>
      <c r="DQ23" s="16">
        <f t="shared" si="19"/>
        <v>240086.69265443017</v>
      </c>
      <c r="DR23" s="16">
        <f t="shared" si="19"/>
        <v>1530368.9748802474</v>
      </c>
      <c r="DS23" s="16">
        <f t="shared" si="19"/>
        <v>-334072.7562834248</v>
      </c>
      <c r="DT23" s="16">
        <f t="shared" si="19"/>
        <v>-1395276.115023321</v>
      </c>
      <c r="DU23" s="16">
        <f t="shared" si="19"/>
        <v>446449.4002056384</v>
      </c>
      <c r="DV23" s="16">
        <f t="shared" si="19"/>
        <v>1252997.6980989182</v>
      </c>
      <c r="DW23" s="16">
        <f t="shared" si="19"/>
        <v>-577079.3830143572</v>
      </c>
      <c r="DX23" s="16">
        <f t="shared" si="19"/>
        <v>-1106889.910771867</v>
      </c>
      <c r="DY23" s="16">
        <f t="shared" si="19"/>
        <v>725210.3315574703</v>
      </c>
      <c r="DZ23" s="16">
        <f t="shared" si="19"/>
        <v>960340.1496690891</v>
      </c>
      <c r="EA23" s="16">
        <f t="shared" si="19"/>
        <v>-889468.0950581688</v>
      </c>
      <c r="EB23" s="16">
        <f aca="true" t="shared" si="20" ref="EB23:FI23">$F$3*$F$2*$F$4*(($F$2-1)*(COS($F$4*EB7))^($F$2-2)*(-SIN($F$4*EB7))*$F$4*(-SIN($F$4*EB7))+(COS($F$4*EB7))^($F$2-1)*(-$F$4*EB7*COS($F$4*EB7)*$F$4))</f>
        <v>-816655.8088704424</v>
      </c>
      <c r="EC23" s="16">
        <f t="shared" si="20"/>
        <v>1067870.3885323785</v>
      </c>
      <c r="ED23" s="16">
        <f t="shared" si="20"/>
        <v>678953.5678258068</v>
      </c>
      <c r="EE23" s="16">
        <f t="shared" si="20"/>
        <v>-1257860.8496105387</v>
      </c>
      <c r="EF23" s="16">
        <f t="shared" si="20"/>
        <v>-550052.9030396066</v>
      </c>
      <c r="EG23" s="16">
        <f t="shared" si="20"/>
        <v>1456362.9522502425</v>
      </c>
      <c r="EH23" s="16">
        <f t="shared" si="20"/>
        <v>432377.4892616947</v>
      </c>
      <c r="EI23" s="16">
        <f t="shared" si="20"/>
        <v>-1659852.5438235907</v>
      </c>
      <c r="EJ23" s="16">
        <f t="shared" si="20"/>
        <v>-327867.9738021164</v>
      </c>
      <c r="EK23" s="16">
        <f t="shared" si="20"/>
        <v>1864447.1215398316</v>
      </c>
      <c r="EL23" s="16">
        <f t="shared" si="20"/>
        <v>237909.3046043656</v>
      </c>
      <c r="EM23" s="16">
        <f t="shared" si="20"/>
        <v>-2066009.3625095675</v>
      </c>
      <c r="EN23" s="16">
        <f t="shared" si="20"/>
        <v>-163275.3766592136</v>
      </c>
      <c r="EO23" s="16">
        <f t="shared" si="20"/>
        <v>2260261.8901284416</v>
      </c>
      <c r="EP23" s="16">
        <f t="shared" si="20"/>
        <v>104093.24395249784</v>
      </c>
      <c r="EQ23" s="16">
        <f t="shared" si="20"/>
        <v>-2442909.817048445</v>
      </c>
      <c r="ER23" s="16">
        <f t="shared" si="20"/>
        <v>-59828.54076231412</v>
      </c>
      <c r="ES23" s="16">
        <f t="shared" si="20"/>
        <v>2609767.268365054</v>
      </c>
      <c r="ET23" s="16">
        <f t="shared" si="20"/>
        <v>29293.085260039312</v>
      </c>
      <c r="EU23" s="16">
        <f t="shared" si="20"/>
        <v>-2756883.8710895306</v>
      </c>
      <c r="EV23" s="16">
        <f t="shared" si="20"/>
        <v>-10674.921123643184</v>
      </c>
      <c r="EW23" s="16">
        <f t="shared" si="20"/>
        <v>2880667.1070692376</v>
      </c>
      <c r="EX23" s="16">
        <f t="shared" si="20"/>
        <v>1590.3122684088603</v>
      </c>
      <c r="EY23" s="16">
        <f t="shared" si="20"/>
        <v>-2977996.4717142675</v>
      </c>
      <c r="EZ23" s="16">
        <f t="shared" si="20"/>
        <v>843.5339409261084</v>
      </c>
      <c r="FA23" s="16">
        <f t="shared" si="20"/>
        <v>3046325.5612632865</v>
      </c>
      <c r="FB23" s="16">
        <f t="shared" si="20"/>
        <v>83.04611183521014</v>
      </c>
      <c r="FC23" s="16">
        <f t="shared" si="20"/>
        <v>-3083768.523471974</v>
      </c>
      <c r="FD23" s="16">
        <f t="shared" si="20"/>
        <v>-779.8712376256262</v>
      </c>
      <c r="FE23" s="16">
        <f t="shared" si="20"/>
        <v>3089167.7426893665</v>
      </c>
      <c r="FF23" s="16">
        <f t="shared" si="20"/>
        <v>-2522.394790448441</v>
      </c>
      <c r="FG23" s="16">
        <f t="shared" si="20"/>
        <v>-3062140.1782030487</v>
      </c>
      <c r="FH23" s="16">
        <f t="shared" si="20"/>
        <v>13642.256160087083</v>
      </c>
      <c r="FI23" s="16">
        <f t="shared" si="20"/>
        <v>3003100.418465142</v>
      </c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</row>
    <row r="24" spans="1:165" ht="12.7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65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</row>
    <row r="26" spans="1:165" ht="12.75">
      <c r="A26" s="9" t="s">
        <v>25</v>
      </c>
      <c r="B26" s="9">
        <f>B10-$B$10</f>
        <v>0</v>
      </c>
      <c r="C26" s="9">
        <f>C10-$B$10</f>
        <v>15.093900995872069</v>
      </c>
      <c r="D26" s="9">
        <f aca="true" t="shared" si="21" ref="D26:BO26">D10-$B$10</f>
        <v>-0.22746147759933438</v>
      </c>
      <c r="E26" s="9">
        <f t="shared" si="21"/>
        <v>-14.644931372241858</v>
      </c>
      <c r="F26" s="9">
        <f t="shared" si="21"/>
        <v>0.2618901780109519</v>
      </c>
      <c r="G26" s="9">
        <f t="shared" si="21"/>
        <v>13.807251526556163</v>
      </c>
      <c r="H26" s="9">
        <f t="shared" si="21"/>
        <v>-0.6343725630783655</v>
      </c>
      <c r="I26" s="9">
        <f t="shared" si="21"/>
        <v>-13.114954122973257</v>
      </c>
      <c r="J26" s="9">
        <f t="shared" si="21"/>
        <v>0.8380354129136558</v>
      </c>
      <c r="K26" s="9">
        <f t="shared" si="21"/>
        <v>12.069314946795904</v>
      </c>
      <c r="L26" s="9">
        <f t="shared" si="21"/>
        <v>-1.398111741652093</v>
      </c>
      <c r="M26" s="9">
        <f t="shared" si="21"/>
        <v>-11.208692679301258</v>
      </c>
      <c r="N26" s="9">
        <f t="shared" si="21"/>
        <v>1.8011898368513766</v>
      </c>
      <c r="O26" s="9">
        <f t="shared" si="21"/>
        <v>10.037461688809998</v>
      </c>
      <c r="P26" s="9">
        <f t="shared" si="21"/>
        <v>-2.565482118328621</v>
      </c>
      <c r="Q26" s="9">
        <f t="shared" si="21"/>
        <v>-9.095823926337633</v>
      </c>
      <c r="R26" s="9">
        <f t="shared" si="21"/>
        <v>3.1702922942017198</v>
      </c>
      <c r="S26" s="9">
        <f t="shared" si="21"/>
        <v>7.888692098593103</v>
      </c>
      <c r="T26" s="9">
        <f t="shared" si="21"/>
        <v>-4.126510819634399</v>
      </c>
      <c r="U26" s="9">
        <f t="shared" si="21"/>
        <v>-6.955491702890248</v>
      </c>
      <c r="V26" s="9">
        <f t="shared" si="21"/>
        <v>4.906310184603417</v>
      </c>
      <c r="W26" s="9">
        <f t="shared" si="21"/>
        <v>5.799074376119011</v>
      </c>
      <c r="X26" s="9">
        <f t="shared" si="21"/>
        <v>-6.01386303650908</v>
      </c>
      <c r="Y26" s="9">
        <f t="shared" si="21"/>
        <v>-4.955589196405357</v>
      </c>
      <c r="Z26" s="9">
        <f t="shared" si="21"/>
        <v>6.915247830443278</v>
      </c>
      <c r="AA26" s="9">
        <f t="shared" si="21"/>
        <v>3.923502247395498</v>
      </c>
      <c r="AB26" s="9">
        <f t="shared" si="21"/>
        <v>-8.109358554929662</v>
      </c>
      <c r="AC26" s="9">
        <f t="shared" si="21"/>
        <v>-3.233607810979798</v>
      </c>
      <c r="AD26" s="9">
        <f t="shared" si="21"/>
        <v>9.057977341264655</v>
      </c>
      <c r="AE26" s="9">
        <f t="shared" si="21"/>
        <v>2.378217195274919</v>
      </c>
      <c r="AF26" s="9">
        <f t="shared" si="21"/>
        <v>-10.25682137318166</v>
      </c>
      <c r="AG26" s="9">
        <f t="shared" si="21"/>
        <v>-1.8813633621035577</v>
      </c>
      <c r="AH26" s="9">
        <f t="shared" si="21"/>
        <v>11.165718684668217</v>
      </c>
      <c r="AI26" s="9">
        <f t="shared" si="21"/>
        <v>1.2282014201089426</v>
      </c>
      <c r="AJ26" s="9">
        <f t="shared" si="21"/>
        <v>-12.279721082459123</v>
      </c>
      <c r="AK26" s="9">
        <f t="shared" si="21"/>
        <v>-0.9354366499463553</v>
      </c>
      <c r="AL26" s="9">
        <f t="shared" si="21"/>
        <v>13.059306738396952</v>
      </c>
      <c r="AM26" s="9">
        <f t="shared" si="21"/>
        <v>0.4809532718181414</v>
      </c>
      <c r="AN26" s="9">
        <f t="shared" si="21"/>
        <v>-14.001479845731508</v>
      </c>
      <c r="AO26" s="9">
        <f t="shared" si="21"/>
        <v>-0.3744686178564415</v>
      </c>
      <c r="AP26" s="9">
        <f t="shared" si="21"/>
        <v>14.56992026815893</v>
      </c>
      <c r="AQ26" s="9">
        <f t="shared" si="21"/>
        <v>0.08737898215015472</v>
      </c>
      <c r="AR26" s="9">
        <f t="shared" si="21"/>
        <v>-15.2659921736716</v>
      </c>
      <c r="AS26" s="9">
        <f t="shared" si="21"/>
        <v>-0.12361515241399032</v>
      </c>
      <c r="AT26" s="9">
        <f t="shared" si="21"/>
        <v>15.558767345552635</v>
      </c>
      <c r="AU26" s="9">
        <f t="shared" si="21"/>
        <v>-0.050332279498454466</v>
      </c>
      <c r="AV26" s="9">
        <f t="shared" si="21"/>
        <v>-15.955876007099787</v>
      </c>
      <c r="AW26" s="9">
        <f t="shared" si="21"/>
        <v>-0.06559467223129203</v>
      </c>
      <c r="AX26" s="9">
        <f t="shared" si="21"/>
        <v>15.933345660259718</v>
      </c>
      <c r="AY26" s="9">
        <f t="shared" si="21"/>
        <v>-0.06483330916803823</v>
      </c>
      <c r="AZ26" s="9">
        <f t="shared" si="21"/>
        <v>-16.006246398783578</v>
      </c>
      <c r="BA26" s="9">
        <f t="shared" si="21"/>
        <v>-0.05695899503386102</v>
      </c>
      <c r="BB26" s="9">
        <f t="shared" si="21"/>
        <v>15.65830946414244</v>
      </c>
      <c r="BC26" s="9">
        <f t="shared" si="21"/>
        <v>-0.10545743718074178</v>
      </c>
      <c r="BD26" s="9">
        <f t="shared" si="21"/>
        <v>-15.412344225039655</v>
      </c>
      <c r="BE26" s="9">
        <f t="shared" si="21"/>
        <v>0.05241784616319897</v>
      </c>
      <c r="BF26" s="9">
        <f t="shared" si="21"/>
        <v>14.759627315435807</v>
      </c>
      <c r="BG26" s="9">
        <f t="shared" si="21"/>
        <v>-0.31800620813095143</v>
      </c>
      <c r="BH26" s="9">
        <f t="shared" si="21"/>
        <v>-14.230096111791086</v>
      </c>
      <c r="BI26" s="9">
        <f t="shared" si="21"/>
        <v>0.3990298450606816</v>
      </c>
      <c r="BJ26" s="9">
        <f t="shared" si="21"/>
        <v>13.321527103221719</v>
      </c>
      <c r="BK26" s="9">
        <f t="shared" si="21"/>
        <v>-0.8249712384541704</v>
      </c>
      <c r="BL26" s="9">
        <f t="shared" si="21"/>
        <v>-12.569537764236774</v>
      </c>
      <c r="BM26" s="9">
        <f t="shared" si="21"/>
        <v>1.0871052479869285</v>
      </c>
      <c r="BN26" s="9">
        <f t="shared" si="21"/>
        <v>11.476598326099484</v>
      </c>
      <c r="BO26" s="9">
        <f t="shared" si="21"/>
        <v>-1.7086224734920312</v>
      </c>
      <c r="BP26" s="9">
        <f aca="true" t="shared" si="22" ref="BP26:EA26">BP10-$B$10</f>
        <v>-10.581897133381581</v>
      </c>
      <c r="BQ26" s="9">
        <f t="shared" si="22"/>
        <v>2.1739417005152752</v>
      </c>
      <c r="BR26" s="9">
        <f t="shared" si="22"/>
        <v>9.390250137820637</v>
      </c>
      <c r="BS26" s="9">
        <f t="shared" si="22"/>
        <v>-2.9990461805379054</v>
      </c>
      <c r="BT26" s="9">
        <f t="shared" si="22"/>
        <v>-8.441901324086194</v>
      </c>
      <c r="BU26" s="9">
        <f t="shared" si="22"/>
        <v>3.6610201555527127</v>
      </c>
      <c r="BV26" s="9">
        <f t="shared" si="22"/>
        <v>7.241406584473712</v>
      </c>
      <c r="BW26" s="9">
        <f t="shared" si="22"/>
        <v>-4.668613504373119</v>
      </c>
      <c r="BX26" s="9">
        <f t="shared" si="22"/>
        <v>-6.327448598820031</v>
      </c>
      <c r="BY26" s="9">
        <f t="shared" si="22"/>
        <v>5.492003914019879</v>
      </c>
      <c r="BZ26" s="9">
        <f t="shared" si="22"/>
        <v>5.201774771877425</v>
      </c>
      <c r="CA26" s="9">
        <f t="shared" si="22"/>
        <v>-6.633577529207144</v>
      </c>
      <c r="CB26" s="9">
        <f t="shared" si="22"/>
        <v>-4.3991041074974575</v>
      </c>
      <c r="CC26" s="9">
        <f t="shared" si="22"/>
        <v>7.557890852999471</v>
      </c>
      <c r="CD26" s="9">
        <f t="shared" si="22"/>
        <v>3.416192234186507</v>
      </c>
      <c r="CE26" s="9">
        <f t="shared" si="22"/>
        <v>-8.762628718573277</v>
      </c>
      <c r="CF26" s="9">
        <f t="shared" si="22"/>
        <v>-2.7818965499489927</v>
      </c>
      <c r="CG26" s="9">
        <f t="shared" si="22"/>
        <v>9.70871565712663</v>
      </c>
      <c r="CH26" s="9">
        <f t="shared" si="22"/>
        <v>1.9864258356309181</v>
      </c>
      <c r="CI26" s="9">
        <f t="shared" si="22"/>
        <v>-10.891390885812886</v>
      </c>
      <c r="CJ26" s="9">
        <f t="shared" si="22"/>
        <v>-1.551610634487019</v>
      </c>
      <c r="CK26" s="9">
        <f t="shared" si="22"/>
        <v>11.770400637456222</v>
      </c>
      <c r="CL26" s="9">
        <f t="shared" si="22"/>
        <v>0.9603724458437299</v>
      </c>
      <c r="CM26" s="9">
        <f t="shared" si="22"/>
        <v>-12.841115555837206</v>
      </c>
      <c r="CN26" s="9">
        <f t="shared" si="22"/>
        <v>-0.7272212911226801</v>
      </c>
      <c r="CO26" s="9">
        <f t="shared" si="22"/>
        <v>13.564725558051538</v>
      </c>
      <c r="CP26" s="9">
        <f t="shared" si="22"/>
        <v>0.32795272897092087</v>
      </c>
      <c r="CQ26" s="9">
        <f t="shared" si="22"/>
        <v>-14.439319787802075</v>
      </c>
      <c r="CR26" s="9">
        <f t="shared" si="22"/>
        <v>-0.2703668884916475</v>
      </c>
      <c r="CS26" s="9">
        <f t="shared" si="22"/>
        <v>14.930005184675142</v>
      </c>
      <c r="CT26" s="9">
        <f t="shared" si="22"/>
        <v>0.02417380399517606</v>
      </c>
      <c r="CU26" s="9">
        <f t="shared" si="22"/>
        <v>-15.539873605948936</v>
      </c>
      <c r="CV26" s="9">
        <f t="shared" si="22"/>
        <v>-0.09190123095877258</v>
      </c>
      <c r="CW26" s="9">
        <f t="shared" si="22"/>
        <v>15.739974457070955</v>
      </c>
      <c r="CX26" s="9">
        <f t="shared" si="22"/>
        <v>-0.061036562967689924</v>
      </c>
      <c r="CY26" s="9">
        <f t="shared" si="22"/>
        <v>-16.040107211844784</v>
      </c>
      <c r="CZ26" s="9">
        <f t="shared" si="22"/>
        <v>-0.06470213524791611</v>
      </c>
      <c r="DA26" s="9">
        <f t="shared" si="22"/>
        <v>15.918596100336961</v>
      </c>
      <c r="DB26" s="9">
        <f t="shared" si="22"/>
        <v>-0.0674460286791281</v>
      </c>
      <c r="DC26" s="9">
        <f t="shared" si="22"/>
        <v>-15.892867381907035</v>
      </c>
      <c r="DD26" s="9">
        <f t="shared" si="22"/>
        <v>-0.04115270585590612</v>
      </c>
      <c r="DE26" s="9">
        <f t="shared" si="22"/>
        <v>15.44899804745061</v>
      </c>
      <c r="DF26" s="9">
        <f t="shared" si="22"/>
        <v>-0.14548137469944658</v>
      </c>
      <c r="DG26" s="9">
        <f t="shared" si="22"/>
        <v>-15.112063263059973</v>
      </c>
      <c r="DH26" s="9">
        <f t="shared" si="22"/>
        <v>0.12685734976566077</v>
      </c>
      <c r="DI26" s="9">
        <f t="shared" si="22"/>
        <v>14.375458411656192</v>
      </c>
      <c r="DJ26" s="9">
        <f t="shared" si="22"/>
        <v>-0.4358817709804565</v>
      </c>
      <c r="DK26" s="9">
        <f t="shared" si="22"/>
        <v>-13.771029960260087</v>
      </c>
      <c r="DL26" s="9">
        <f t="shared" si="22"/>
        <v>0.5678697509779724</v>
      </c>
      <c r="DM26" s="9">
        <f t="shared" si="22"/>
        <v>12.798197616224847</v>
      </c>
      <c r="DN26" s="9">
        <f t="shared" si="22"/>
        <v>-1.05054302753384</v>
      </c>
      <c r="DO26" s="9">
        <f t="shared" si="22"/>
        <v>-11.993908095932618</v>
      </c>
      <c r="DP26" s="9">
        <f t="shared" si="22"/>
        <v>1.3732017858169072</v>
      </c>
      <c r="DQ26" s="9">
        <f t="shared" si="22"/>
        <v>10.861608367585431</v>
      </c>
      <c r="DR26" s="9">
        <f t="shared" si="22"/>
        <v>-2.056909302677342</v>
      </c>
      <c r="DS26" s="9">
        <f t="shared" si="22"/>
        <v>-9.94108322713957</v>
      </c>
      <c r="DT26" s="9">
        <f t="shared" si="22"/>
        <v>2.5838704737202116</v>
      </c>
      <c r="DU26" s="9">
        <f t="shared" si="22"/>
        <v>8.737348602986243</v>
      </c>
      <c r="DV26" s="9">
        <f t="shared" si="22"/>
        <v>-3.4678369473767185</v>
      </c>
      <c r="DW26" s="9">
        <f t="shared" si="22"/>
        <v>-7.790447872684065</v>
      </c>
      <c r="DX26" s="9">
        <f t="shared" si="22"/>
        <v>4.183713163460624</v>
      </c>
      <c r="DY26" s="9">
        <f t="shared" si="22"/>
        <v>6.604343827726059</v>
      </c>
      <c r="DZ26" s="9">
        <f t="shared" si="22"/>
        <v>-5.2381890407737695</v>
      </c>
      <c r="EA26" s="9">
        <f t="shared" si="22"/>
        <v>-5.716753588243288</v>
      </c>
      <c r="EB26" s="9">
        <f aca="true" t="shared" si="23" ref="EB26:FI26">EB10-$B$10</f>
        <v>6.099566629001834</v>
      </c>
      <c r="EC26" s="9">
        <f t="shared" si="23"/>
        <v>4.628117899948464</v>
      </c>
      <c r="ED26" s="9">
        <f t="shared" si="23"/>
        <v>-7.268599698492348</v>
      </c>
      <c r="EE26" s="9">
        <f t="shared" si="23"/>
        <v>-3.871549726201521</v>
      </c>
      <c r="EF26" s="9">
        <f t="shared" si="23"/>
        <v>8.208507230865678</v>
      </c>
      <c r="EG26" s="9">
        <f t="shared" si="23"/>
        <v>2.9419500663729536</v>
      </c>
      <c r="EH26" s="9">
        <f t="shared" si="23"/>
        <v>-9.415974045030953</v>
      </c>
      <c r="EI26" s="9">
        <f t="shared" si="23"/>
        <v>-2.366131407438818</v>
      </c>
      <c r="EJ26" s="9">
        <f t="shared" si="23"/>
        <v>10.351294571620336</v>
      </c>
      <c r="EK26" s="9">
        <f t="shared" si="23"/>
        <v>1.632131367270363</v>
      </c>
      <c r="EL26" s="9">
        <f t="shared" si="23"/>
        <v>-11.509469001209641</v>
      </c>
      <c r="EM26" s="9">
        <f t="shared" si="23"/>
        <v>-1.2595508616708035</v>
      </c>
      <c r="EN26" s="9">
        <f t="shared" si="23"/>
        <v>12.350404873713154</v>
      </c>
      <c r="EO26" s="9">
        <f t="shared" si="23"/>
        <v>0.729092762667714</v>
      </c>
      <c r="EP26" s="9">
        <f t="shared" si="23"/>
        <v>-13.370031542550667</v>
      </c>
      <c r="EQ26" s="9">
        <f t="shared" si="23"/>
        <v>-0.553128474982093</v>
      </c>
      <c r="ER26" s="9">
        <f t="shared" si="23"/>
        <v>14.03047999800393</v>
      </c>
      <c r="ES26" s="9">
        <f t="shared" si="23"/>
        <v>0.20546139038725864</v>
      </c>
      <c r="ET26" s="9">
        <f t="shared" si="23"/>
        <v>-14.8311361271178</v>
      </c>
      <c r="EU26" s="9">
        <f t="shared" si="23"/>
        <v>-0.19210775107227693</v>
      </c>
      <c r="EV26" s="9">
        <f t="shared" si="23"/>
        <v>15.238721745411553</v>
      </c>
      <c r="EW26" s="9">
        <f t="shared" si="23"/>
        <v>-0.01874269087561483</v>
      </c>
      <c r="EX26" s="9">
        <f t="shared" si="23"/>
        <v>-15.758214479094102</v>
      </c>
      <c r="EY26" s="9">
        <f t="shared" si="23"/>
        <v>-0.07422826517004386</v>
      </c>
      <c r="EZ26" s="9">
        <f t="shared" si="23"/>
        <v>15.862764893045457</v>
      </c>
      <c r="FA26" s="9">
        <f t="shared" si="23"/>
        <v>-0.06442646501430106</v>
      </c>
      <c r="FB26" s="9">
        <f t="shared" si="23"/>
        <v>-16.0644269376629</v>
      </c>
      <c r="FC26" s="9">
        <f t="shared" si="23"/>
        <v>-0.06414836209305937</v>
      </c>
      <c r="FD26" s="9">
        <f t="shared" si="23"/>
        <v>15.843865885782279</v>
      </c>
      <c r="FE26" s="9">
        <f t="shared" si="23"/>
        <v>-0.07670712983792548</v>
      </c>
      <c r="FF26" s="9">
        <f t="shared" si="23"/>
        <v>-15.720866213465936</v>
      </c>
      <c r="FG26" s="9">
        <f t="shared" si="23"/>
        <v>-0.011937234107028759</v>
      </c>
      <c r="FH26" s="9">
        <f t="shared" si="23"/>
        <v>15.183810385989917</v>
      </c>
      <c r="FI26" s="9">
        <f t="shared" si="23"/>
        <v>-0.20521808792745627</v>
      </c>
    </row>
    <row r="27" spans="1:165" ht="12.75">
      <c r="A27" s="9" t="s">
        <v>26</v>
      </c>
      <c r="B27" s="9">
        <f>B11-$B$11</f>
        <v>0</v>
      </c>
      <c r="C27" s="9">
        <f>C11-$B$11</f>
        <v>-15.501152255015395</v>
      </c>
      <c r="D27" s="9">
        <f aca="true" t="shared" si="24" ref="D27:BO27">D11-$B$11</f>
        <v>-30.281283004909024</v>
      </c>
      <c r="E27" s="9">
        <f t="shared" si="24"/>
        <v>-15.159153890215054</v>
      </c>
      <c r="F27" s="9">
        <f t="shared" si="24"/>
        <v>-1.1533450479519516</v>
      </c>
      <c r="G27" s="9">
        <f t="shared" si="24"/>
        <v>-15.832192286520163</v>
      </c>
      <c r="H27" s="9">
        <f t="shared" si="24"/>
        <v>-28.868857670401148</v>
      </c>
      <c r="I27" s="9">
        <f t="shared" si="24"/>
        <v>-14.670304846881379</v>
      </c>
      <c r="J27" s="9">
        <f t="shared" si="24"/>
        <v>-2.7920157252427007</v>
      </c>
      <c r="K27" s="9">
        <f t="shared" si="24"/>
        <v>-16.50023440737348</v>
      </c>
      <c r="L27" s="9">
        <f t="shared" si="24"/>
        <v>-27.041582115827573</v>
      </c>
      <c r="M27" s="9">
        <f t="shared" si="24"/>
        <v>-13.807905722545081</v>
      </c>
      <c r="N27" s="9">
        <f t="shared" si="24"/>
        <v>-4.766560106255628</v>
      </c>
      <c r="O27" s="9">
        <f t="shared" si="24"/>
        <v>-17.565348449172863</v>
      </c>
      <c r="P27" s="9">
        <f t="shared" si="24"/>
        <v>-24.96358452827948</v>
      </c>
      <c r="Q27" s="9">
        <f t="shared" si="24"/>
        <v>-12.53889939185706</v>
      </c>
      <c r="R27" s="9">
        <f t="shared" si="24"/>
        <v>-6.903000738004613</v>
      </c>
      <c r="S27" s="9">
        <f t="shared" si="24"/>
        <v>-19.032092582861278</v>
      </c>
      <c r="T27" s="9">
        <f t="shared" si="24"/>
        <v>-22.813590679443415</v>
      </c>
      <c r="U27" s="9">
        <f t="shared" si="24"/>
        <v>-10.887826870327245</v>
      </c>
      <c r="V27" s="9">
        <f t="shared" si="24"/>
        <v>-9.023082990166383</v>
      </c>
      <c r="W27" s="9">
        <f t="shared" si="24"/>
        <v>-20.847132343212632</v>
      </c>
      <c r="X27" s="9">
        <f t="shared" si="24"/>
        <v>-20.76420506171969</v>
      </c>
      <c r="Y27" s="9">
        <f t="shared" si="24"/>
        <v>-8.935612209920475</v>
      </c>
      <c r="Z27" s="9">
        <f t="shared" si="24"/>
        <v>-10.9648333929036</v>
      </c>
      <c r="AA27" s="9">
        <f t="shared" si="24"/>
        <v>-22.90402067796975</v>
      </c>
      <c r="AB27" s="9">
        <f t="shared" si="24"/>
        <v>-18.962138845506338</v>
      </c>
      <c r="AC27" s="9">
        <f t="shared" si="24"/>
        <v>-6.81135803708235</v>
      </c>
      <c r="AD27" s="9">
        <f t="shared" si="24"/>
        <v>-12.600944037004062</v>
      </c>
      <c r="AE27" s="9">
        <f t="shared" si="24"/>
        <v>-25.054581177769727</v>
      </c>
      <c r="AF27" s="9">
        <f t="shared" si="24"/>
        <v>-17.51177164586626</v>
      </c>
      <c r="AG27" s="9">
        <f t="shared" si="24"/>
        <v>-4.678126809169397</v>
      </c>
      <c r="AH27" s="9">
        <f t="shared" si="24"/>
        <v>-13.852766028528263</v>
      </c>
      <c r="AI27" s="9">
        <f t="shared" si="24"/>
        <v>-27.125531963305086</v>
      </c>
      <c r="AJ27" s="9">
        <f t="shared" si="24"/>
        <v>-16.464026292821643</v>
      </c>
      <c r="AK27" s="9">
        <f t="shared" si="24"/>
        <v>-2.7144161070077946</v>
      </c>
      <c r="AL27" s="9">
        <f t="shared" si="24"/>
        <v>-14.698231163309941</v>
      </c>
      <c r="AM27" s="9">
        <f t="shared" si="24"/>
        <v>-28.938348364747227</v>
      </c>
      <c r="AN27" s="9">
        <f t="shared" si="24"/>
        <v>-15.811887675397637</v>
      </c>
      <c r="AO27" s="9">
        <f t="shared" si="24"/>
        <v>-1.093562135146266</v>
      </c>
      <c r="AP27" s="9">
        <f t="shared" si="24"/>
        <v>-15.172761205576805</v>
      </c>
      <c r="AQ27" s="9">
        <f t="shared" si="24"/>
        <v>-30.329966274431023</v>
      </c>
      <c r="AR27" s="9">
        <f t="shared" si="24"/>
        <v>-15.493087091842229</v>
      </c>
      <c r="AS27" s="9">
        <f t="shared" si="24"/>
        <v>0.036439888171349466</v>
      </c>
      <c r="AT27" s="9">
        <f t="shared" si="24"/>
        <v>-15.363078410011152</v>
      </c>
      <c r="AU27" s="9">
        <f t="shared" si="24"/>
        <v>-31.1718230902663</v>
      </c>
      <c r="AV27" s="9">
        <f t="shared" si="24"/>
        <v>-15.39960083328989</v>
      </c>
      <c r="AW27" s="9">
        <f t="shared" si="24"/>
        <v>0.570257576643197</v>
      </c>
      <c r="AX27" s="9">
        <f t="shared" si="24"/>
        <v>-15.394695350118816</v>
      </c>
      <c r="AY27" s="9">
        <f t="shared" si="24"/>
        <v>-31.384932291378753</v>
      </c>
      <c r="AZ27" s="9">
        <f t="shared" si="24"/>
        <v>-15.3927820637237</v>
      </c>
      <c r="BA27" s="9">
        <f t="shared" si="24"/>
        <v>0.4575889353349716</v>
      </c>
      <c r="BB27" s="9">
        <f t="shared" si="24"/>
        <v>-15.41463160859598</v>
      </c>
      <c r="BC27" s="9">
        <f t="shared" si="24"/>
        <v>-30.949166734019016</v>
      </c>
      <c r="BD27" s="9">
        <f t="shared" si="24"/>
        <v>-15.322259306994486</v>
      </c>
      <c r="BE27" s="9">
        <f t="shared" si="24"/>
        <v>-0.2909218074992257</v>
      </c>
      <c r="BF27" s="9">
        <f t="shared" si="24"/>
        <v>-15.571485892741249</v>
      </c>
      <c r="BG27" s="9">
        <f t="shared" si="24"/>
        <v>-29.90562653453796</v>
      </c>
      <c r="BH27" s="9">
        <f t="shared" si="24"/>
        <v>-15.04627638468349</v>
      </c>
      <c r="BI27" s="9">
        <f t="shared" si="24"/>
        <v>-1.6049365103422737</v>
      </c>
      <c r="BJ27" s="9">
        <f t="shared" si="24"/>
        <v>-15.995314022258114</v>
      </c>
      <c r="BK27" s="9">
        <f t="shared" si="24"/>
        <v>-28.351804774707762</v>
      </c>
      <c r="BL27" s="9">
        <f t="shared" si="24"/>
        <v>-14.450973205861608</v>
      </c>
      <c r="BM27" s="9">
        <f t="shared" si="24"/>
        <v>-3.3626919071073313</v>
      </c>
      <c r="BN27" s="9">
        <f t="shared" si="24"/>
        <v>-16.779786864393124</v>
      </c>
      <c r="BO27" s="9">
        <f t="shared" si="24"/>
        <v>-26.430136477442943</v>
      </c>
      <c r="BP27" s="9">
        <f aca="true" t="shared" si="25" ref="BP27:EA27">BP11-$B$11</f>
        <v>-13.466235721012763</v>
      </c>
      <c r="BQ27" s="9">
        <f t="shared" si="25"/>
        <v>-5.405283562820006</v>
      </c>
      <c r="BR27" s="9">
        <f t="shared" si="25"/>
        <v>-17.96882478969662</v>
      </c>
      <c r="BS27" s="9">
        <f t="shared" si="25"/>
        <v>-24.311317377149514</v>
      </c>
      <c r="BT27" s="9">
        <f t="shared" si="25"/>
        <v>-12.07616094498732</v>
      </c>
      <c r="BU27" s="9">
        <f t="shared" si="25"/>
        <v>-7.5552357021845395</v>
      </c>
      <c r="BV27" s="9">
        <f t="shared" si="25"/>
        <v>-19.549360328495652</v>
      </c>
      <c r="BW27" s="9">
        <f t="shared" si="25"/>
        <v>-22.174411614524395</v>
      </c>
      <c r="BX27" s="9">
        <f t="shared" si="25"/>
        <v>-10.322838458171045</v>
      </c>
      <c r="BY27" s="9">
        <f t="shared" si="25"/>
        <v>-9.637109750252804</v>
      </c>
      <c r="BZ27" s="9">
        <f t="shared" si="25"/>
        <v>-21.451134670227596</v>
      </c>
      <c r="CA27" s="9">
        <f t="shared" si="25"/>
        <v>-20.18615476481357</v>
      </c>
      <c r="CB27" s="9">
        <f t="shared" si="25"/>
        <v>-8.302963515962528</v>
      </c>
      <c r="CC27" s="9">
        <f t="shared" si="25"/>
        <v>-11.497659582362477</v>
      </c>
      <c r="CD27" s="9">
        <f t="shared" si="25"/>
        <v>-23.553577167920707</v>
      </c>
      <c r="CE27" s="9">
        <f t="shared" si="25"/>
        <v>-18.48195352559227</v>
      </c>
      <c r="CF27" s="9">
        <f t="shared" si="25"/>
        <v>-6.157669901396897</v>
      </c>
      <c r="CG27" s="9">
        <f t="shared" si="25"/>
        <v>-13.023099385261625</v>
      </c>
      <c r="CH27" s="9">
        <f t="shared" si="25"/>
        <v>-25.69895422119513</v>
      </c>
      <c r="CI27" s="9">
        <f t="shared" si="25"/>
        <v>-17.15087444650039</v>
      </c>
      <c r="CJ27" s="9">
        <f t="shared" si="25"/>
        <v>-4.0567968004056585</v>
      </c>
      <c r="CK27" s="9">
        <f t="shared" si="25"/>
        <v>-14.15140360582268</v>
      </c>
      <c r="CL27" s="9">
        <f t="shared" si="25"/>
        <v>-27.71020971753773</v>
      </c>
      <c r="CM27" s="9">
        <f t="shared" si="25"/>
        <v>-16.226426714872773</v>
      </c>
      <c r="CN27" s="9">
        <f t="shared" si="25"/>
        <v>-2.179482811720977</v>
      </c>
      <c r="CO27" s="9">
        <f t="shared" si="25"/>
        <v>-14.878164692465054</v>
      </c>
      <c r="CP27" s="9">
        <f t="shared" si="25"/>
        <v>-29.411346536620975</v>
      </c>
      <c r="CQ27" s="9">
        <f t="shared" si="25"/>
        <v>-15.684237495615378</v>
      </c>
      <c r="CR27" s="9">
        <f t="shared" si="25"/>
        <v>-0.6934291749490544</v>
      </c>
      <c r="CS27" s="9">
        <f t="shared" si="25"/>
        <v>-15.255319492800389</v>
      </c>
      <c r="CT27" s="9">
        <f t="shared" si="25"/>
        <v>-30.647887112431647</v>
      </c>
      <c r="CU27" s="9">
        <f t="shared" si="25"/>
        <v>-15.446878574420893</v>
      </c>
      <c r="CV27" s="9">
        <f t="shared" si="25"/>
        <v>0.2646611999292787</v>
      </c>
      <c r="CW27" s="9">
        <f t="shared" si="25"/>
        <v>-15.382923787883042</v>
      </c>
      <c r="CX27" s="9">
        <f t="shared" si="25"/>
        <v>-31.304938605570705</v>
      </c>
      <c r="CY27" s="9">
        <f t="shared" si="25"/>
        <v>-15.395232175686258</v>
      </c>
      <c r="CZ27" s="9">
        <f t="shared" si="25"/>
        <v>0.6051023240853102</v>
      </c>
      <c r="DA27" s="9">
        <f t="shared" si="25"/>
        <v>-15.395000906646603</v>
      </c>
      <c r="DB27" s="9">
        <f t="shared" si="25"/>
        <v>-31.320676414396225</v>
      </c>
      <c r="DC27" s="9">
        <f t="shared" si="25"/>
        <v>-15.384987704967285</v>
      </c>
      <c r="DD27" s="9">
        <f t="shared" si="25"/>
        <v>0.2957622968870801</v>
      </c>
      <c r="DE27" s="9">
        <f t="shared" si="25"/>
        <v>-15.44121175909569</v>
      </c>
      <c r="DF27" s="9">
        <f t="shared" si="25"/>
        <v>-30.693613559151487</v>
      </c>
      <c r="DG27" s="9">
        <f t="shared" si="25"/>
        <v>-15.266236593154389</v>
      </c>
      <c r="DH27" s="9">
        <f t="shared" si="25"/>
        <v>-0.6341568672542284</v>
      </c>
      <c r="DI27" s="9">
        <f t="shared" si="25"/>
        <v>-15.666602247085716</v>
      </c>
      <c r="DJ27" s="9">
        <f t="shared" si="25"/>
        <v>-29.482775630416718</v>
      </c>
      <c r="DK27" s="9">
        <f t="shared" si="25"/>
        <v>-14.903755330130505</v>
      </c>
      <c r="DL27" s="9">
        <f t="shared" si="25"/>
        <v>-2.0975545065389394</v>
      </c>
      <c r="DM27" s="9">
        <f t="shared" si="25"/>
        <v>-16.19191802033903</v>
      </c>
      <c r="DN27" s="9">
        <f t="shared" si="25"/>
        <v>-27.800760114432965</v>
      </c>
      <c r="DO27" s="9">
        <f t="shared" si="25"/>
        <v>-14.195483014835071</v>
      </c>
      <c r="DP27" s="9">
        <f t="shared" si="25"/>
        <v>-3.9596656459563206</v>
      </c>
      <c r="DQ27" s="9">
        <f t="shared" si="25"/>
        <v>-17.0969074927274</v>
      </c>
      <c r="DR27" s="9">
        <f t="shared" si="25"/>
        <v>-25.80052060350946</v>
      </c>
      <c r="DS27" s="9">
        <f t="shared" si="25"/>
        <v>-13.086919499747363</v>
      </c>
      <c r="DT27" s="9">
        <f t="shared" si="25"/>
        <v>-6.053855138524389</v>
      </c>
      <c r="DU27" s="9">
        <f t="shared" si="25"/>
        <v>-18.408670314965992</v>
      </c>
      <c r="DV27" s="9">
        <f t="shared" si="25"/>
        <v>-23.65747596734688</v>
      </c>
      <c r="DW27" s="9">
        <f t="shared" si="25"/>
        <v>-11.579666754242135</v>
      </c>
      <c r="DX27" s="9">
        <f t="shared" si="25"/>
        <v>-8.201059700485207</v>
      </c>
      <c r="DY27" s="9">
        <f t="shared" si="25"/>
        <v>-20.096494334507696</v>
      </c>
      <c r="DZ27" s="9">
        <f t="shared" si="25"/>
        <v>-21.549109712214268</v>
      </c>
      <c r="EA27" s="9">
        <f t="shared" si="25"/>
        <v>-9.733049044268613</v>
      </c>
      <c r="EB27" s="9">
        <f aca="true" t="shared" si="26" ref="EB27:FI27">EB11-$B$11</f>
        <v>-10.230525575332123</v>
      </c>
      <c r="EC27" s="9">
        <f t="shared" si="26"/>
        <v>-22.07383413060625</v>
      </c>
      <c r="ED27" s="9">
        <f t="shared" si="26"/>
        <v>-19.634526832975016</v>
      </c>
      <c r="EE27" s="9">
        <f t="shared" si="26"/>
        <v>-7.658590242862277</v>
      </c>
      <c r="EF27" s="9">
        <f t="shared" si="26"/>
        <v>-11.999334998017169</v>
      </c>
      <c r="EG27" s="9">
        <f t="shared" si="26"/>
        <v>-24.207214533582825</v>
      </c>
      <c r="EH27" s="9">
        <f t="shared" si="26"/>
        <v>-18.036437788635737</v>
      </c>
      <c r="EI27" s="9">
        <f t="shared" si="26"/>
        <v>-5.507996588168789</v>
      </c>
      <c r="EJ27" s="9">
        <f t="shared" si="26"/>
        <v>-13.408364604315093</v>
      </c>
      <c r="EK27" s="9">
        <f t="shared" si="26"/>
        <v>-26.33099886103301</v>
      </c>
      <c r="EL27" s="9">
        <f t="shared" si="26"/>
        <v>-16.827741561412573</v>
      </c>
      <c r="EM27" s="9">
        <f t="shared" si="26"/>
        <v>-3.4560847126374963</v>
      </c>
      <c r="EN27" s="9">
        <f t="shared" si="26"/>
        <v>-14.412755173055121</v>
      </c>
      <c r="EO27" s="9">
        <f t="shared" si="26"/>
        <v>-28.26624651238017</v>
      </c>
      <c r="EP27" s="9">
        <f t="shared" si="26"/>
        <v>-16.024318312777865</v>
      </c>
      <c r="EQ27" s="9">
        <f t="shared" si="26"/>
        <v>-1.6807115360689515</v>
      </c>
      <c r="ER27" s="9">
        <f t="shared" si="26"/>
        <v>-15.025641537162437</v>
      </c>
      <c r="ES27" s="9">
        <f t="shared" si="26"/>
        <v>-29.841385012542712</v>
      </c>
      <c r="ET27" s="9">
        <f t="shared" si="26"/>
        <v>-15.584885209127147</v>
      </c>
      <c r="EU27" s="9">
        <f t="shared" si="26"/>
        <v>-0.3421296406441794</v>
      </c>
      <c r="EV27" s="9">
        <f t="shared" si="26"/>
        <v>-15.314712744852748</v>
      </c>
      <c r="EW27" s="9">
        <f t="shared" si="26"/>
        <v>-30.912198343974623</v>
      </c>
      <c r="EX27" s="9">
        <f t="shared" si="26"/>
        <v>-15.41790859650557</v>
      </c>
      <c r="EY27" s="9">
        <f t="shared" si="26"/>
        <v>0.43573562252118236</v>
      </c>
      <c r="EZ27" s="9">
        <f t="shared" si="26"/>
        <v>-15.392045738210504</v>
      </c>
      <c r="FA27" s="9">
        <f t="shared" si="26"/>
        <v>-31.378713628901366</v>
      </c>
      <c r="FB27" s="9">
        <f t="shared" si="26"/>
        <v>-15.394706471578802</v>
      </c>
      <c r="FC27" s="9">
        <f t="shared" si="26"/>
        <v>0.5798216754656735</v>
      </c>
      <c r="FD27" s="9">
        <f t="shared" si="26"/>
        <v>-15.398474776583148</v>
      </c>
      <c r="FE27" s="9">
        <f t="shared" si="26"/>
        <v>-31.196942207785135</v>
      </c>
      <c r="FF27" s="9">
        <f t="shared" si="26"/>
        <v>-15.36712159240304</v>
      </c>
      <c r="FG27" s="9">
        <f t="shared" si="26"/>
        <v>0.0765171804762943</v>
      </c>
      <c r="FH27" s="9">
        <f t="shared" si="26"/>
        <v>-15.484423996873945</v>
      </c>
      <c r="FI27" s="9">
        <f t="shared" si="26"/>
        <v>-30.384053486226183</v>
      </c>
    </row>
    <row r="28" spans="1:165" ht="12.75">
      <c r="A28" s="9" t="s">
        <v>27</v>
      </c>
      <c r="B28" s="9">
        <f aca="true" t="shared" si="27" ref="B28:AG28">SQRT(B26^2+B27^2)</f>
        <v>0</v>
      </c>
      <c r="C28" s="9">
        <f t="shared" si="27"/>
        <v>21.63588612713509</v>
      </c>
      <c r="D28" s="9">
        <f t="shared" si="27"/>
        <v>30.28213729490017</v>
      </c>
      <c r="E28" s="9">
        <f t="shared" si="27"/>
        <v>21.077807323459812</v>
      </c>
      <c r="F28" s="9">
        <f t="shared" si="27"/>
        <v>1.1827050625468285</v>
      </c>
      <c r="G28" s="9">
        <f t="shared" si="27"/>
        <v>21.007106114715945</v>
      </c>
      <c r="H28" s="9">
        <f t="shared" si="27"/>
        <v>28.8758267715864</v>
      </c>
      <c r="I28" s="9">
        <f t="shared" si="27"/>
        <v>19.6779029865513</v>
      </c>
      <c r="J28" s="9">
        <f t="shared" si="27"/>
        <v>2.9150737835087273</v>
      </c>
      <c r="K28" s="9">
        <f t="shared" si="27"/>
        <v>20.443240907038753</v>
      </c>
      <c r="L28" s="9">
        <f t="shared" si="27"/>
        <v>27.077700784394363</v>
      </c>
      <c r="M28" s="9">
        <f t="shared" si="27"/>
        <v>17.78462965658028</v>
      </c>
      <c r="N28" s="9">
        <f t="shared" si="27"/>
        <v>5.09552549546407</v>
      </c>
      <c r="O28" s="9">
        <f t="shared" si="27"/>
        <v>20.230968916371452</v>
      </c>
      <c r="P28" s="9">
        <f t="shared" si="27"/>
        <v>25.095064275670197</v>
      </c>
      <c r="Q28" s="9">
        <f t="shared" si="27"/>
        <v>15.490578131820952</v>
      </c>
      <c r="R28" s="9">
        <f t="shared" si="27"/>
        <v>7.596194601217575</v>
      </c>
      <c r="S28" s="9">
        <f t="shared" si="27"/>
        <v>20.602233158301274</v>
      </c>
      <c r="T28" s="9">
        <f t="shared" si="27"/>
        <v>23.183787680915025</v>
      </c>
      <c r="U28" s="9">
        <f t="shared" si="27"/>
        <v>12.919893141477411</v>
      </c>
      <c r="V28" s="9">
        <f t="shared" si="27"/>
        <v>10.27073056189155</v>
      </c>
      <c r="W28" s="9">
        <f t="shared" si="27"/>
        <v>21.638673493427973</v>
      </c>
      <c r="X28" s="9">
        <f t="shared" si="27"/>
        <v>21.617556764515175</v>
      </c>
      <c r="Y28" s="9">
        <f t="shared" si="27"/>
        <v>10.21778008422619</v>
      </c>
      <c r="Z28" s="9">
        <f t="shared" si="27"/>
        <v>12.963341540304503</v>
      </c>
      <c r="AA28" s="9">
        <f t="shared" si="27"/>
        <v>23.237642589173788</v>
      </c>
      <c r="AB28" s="9">
        <f t="shared" si="27"/>
        <v>20.623394622822676</v>
      </c>
      <c r="AC28" s="9">
        <f t="shared" si="27"/>
        <v>7.539948128770906</v>
      </c>
      <c r="AD28" s="9">
        <f t="shared" si="27"/>
        <v>15.518722374556873</v>
      </c>
      <c r="AE28" s="9">
        <f t="shared" si="27"/>
        <v>25.167199983735863</v>
      </c>
      <c r="AF28" s="9">
        <f t="shared" si="27"/>
        <v>20.294445813037658</v>
      </c>
      <c r="AG28" s="9">
        <f t="shared" si="27"/>
        <v>5.04226125294347</v>
      </c>
      <c r="AH28" s="9">
        <f aca="true" t="shared" si="28" ref="AH28:BM28">SQRT(AH26^2+AH27^2)</f>
        <v>17.79248156908686</v>
      </c>
      <c r="AI28" s="9">
        <f t="shared" si="28"/>
        <v>27.15332324082346</v>
      </c>
      <c r="AJ28" s="9">
        <f t="shared" si="28"/>
        <v>20.53912636004057</v>
      </c>
      <c r="AK28" s="9">
        <f t="shared" si="28"/>
        <v>2.871079331548714</v>
      </c>
      <c r="AL28" s="9">
        <f t="shared" si="28"/>
        <v>19.661726572649606</v>
      </c>
      <c r="AM28" s="9">
        <f t="shared" si="28"/>
        <v>28.942344793211575</v>
      </c>
      <c r="AN28" s="9">
        <f t="shared" si="28"/>
        <v>21.120066991603444</v>
      </c>
      <c r="AO28" s="9">
        <f t="shared" si="28"/>
        <v>1.1559000342525187</v>
      </c>
      <c r="AP28" s="9">
        <f t="shared" si="28"/>
        <v>21.035571283470407</v>
      </c>
      <c r="AQ28" s="9">
        <f t="shared" si="28"/>
        <v>30.330092141215875</v>
      </c>
      <c r="AR28" s="9">
        <f t="shared" si="28"/>
        <v>21.750546307668017</v>
      </c>
      <c r="AS28" s="9">
        <f t="shared" si="28"/>
        <v>0.12887424628790078</v>
      </c>
      <c r="AT28" s="9">
        <f t="shared" si="28"/>
        <v>21.8654846629382</v>
      </c>
      <c r="AU28" s="9">
        <f t="shared" si="28"/>
        <v>31.17186372530874</v>
      </c>
      <c r="AV28" s="9">
        <f t="shared" si="28"/>
        <v>22.175159187221304</v>
      </c>
      <c r="AW28" s="9">
        <f t="shared" si="28"/>
        <v>0.5740177390500247</v>
      </c>
      <c r="AX28" s="9">
        <f t="shared" si="28"/>
        <v>22.155544426898814</v>
      </c>
      <c r="AY28" s="9">
        <f t="shared" si="28"/>
        <v>31.384999255893035</v>
      </c>
      <c r="AZ28" s="9">
        <f t="shared" si="28"/>
        <v>22.20670311955078</v>
      </c>
      <c r="BA28" s="9">
        <f t="shared" si="28"/>
        <v>0.46112033229544347</v>
      </c>
      <c r="BB28" s="9">
        <f t="shared" si="28"/>
        <v>21.97256295709672</v>
      </c>
      <c r="BC28" s="9">
        <f t="shared" si="28"/>
        <v>30.949346403456826</v>
      </c>
      <c r="BD28" s="9">
        <f t="shared" si="28"/>
        <v>21.732739928087582</v>
      </c>
      <c r="BE28" s="9">
        <f t="shared" si="28"/>
        <v>0.2956063745506942</v>
      </c>
      <c r="BF28" s="9">
        <f t="shared" si="28"/>
        <v>21.455017394502352</v>
      </c>
      <c r="BG28" s="9">
        <f t="shared" si="28"/>
        <v>29.907317271391474</v>
      </c>
      <c r="BH28" s="9">
        <f t="shared" si="28"/>
        <v>20.709564659719334</v>
      </c>
      <c r="BI28" s="9">
        <f t="shared" si="28"/>
        <v>1.6537974541880232</v>
      </c>
      <c r="BJ28" s="9">
        <f t="shared" si="28"/>
        <v>20.816175321910553</v>
      </c>
      <c r="BK28" s="9">
        <f t="shared" si="28"/>
        <v>28.363804602475643</v>
      </c>
      <c r="BL28" s="9">
        <f t="shared" si="28"/>
        <v>19.1526474985341</v>
      </c>
      <c r="BM28" s="9">
        <f t="shared" si="28"/>
        <v>3.534047917378295</v>
      </c>
      <c r="BN28" s="9">
        <f aca="true" t="shared" si="29" ref="BN28:CS28">SQRT(BN26^2+BN27^2)</f>
        <v>20.329130732844664</v>
      </c>
      <c r="BO28" s="9">
        <f t="shared" si="29"/>
        <v>26.48530734148996</v>
      </c>
      <c r="BP28" s="9">
        <f t="shared" si="29"/>
        <v>17.126472241397217</v>
      </c>
      <c r="BQ28" s="9">
        <f t="shared" si="29"/>
        <v>5.826071825143541</v>
      </c>
      <c r="BR28" s="9">
        <f t="shared" si="29"/>
        <v>20.274502755275066</v>
      </c>
      <c r="BS28" s="9">
        <f t="shared" si="29"/>
        <v>24.495600229541036</v>
      </c>
      <c r="BT28" s="9">
        <f t="shared" si="29"/>
        <v>14.734292013355962</v>
      </c>
      <c r="BU28" s="9">
        <f t="shared" si="29"/>
        <v>8.395513986345751</v>
      </c>
      <c r="BV28" s="9">
        <f t="shared" si="29"/>
        <v>20.8474329013195</v>
      </c>
      <c r="BW28" s="9">
        <f t="shared" si="29"/>
        <v>22.66054903358631</v>
      </c>
      <c r="BX28" s="9">
        <f t="shared" si="29"/>
        <v>12.10774956811565</v>
      </c>
      <c r="BY28" s="9">
        <f t="shared" si="29"/>
        <v>11.092159002197333</v>
      </c>
      <c r="BZ28" s="9">
        <f t="shared" si="29"/>
        <v>22.072825814054276</v>
      </c>
      <c r="CA28" s="9">
        <f t="shared" si="29"/>
        <v>21.248180981557162</v>
      </c>
      <c r="CB28" s="9">
        <f t="shared" si="29"/>
        <v>9.396346103459887</v>
      </c>
      <c r="CC28" s="9">
        <f t="shared" si="29"/>
        <v>13.759283775609278</v>
      </c>
      <c r="CD28" s="9">
        <f t="shared" si="29"/>
        <v>23.800028713976626</v>
      </c>
      <c r="CE28" s="9">
        <f t="shared" si="29"/>
        <v>20.45400372009641</v>
      </c>
      <c r="CF28" s="9">
        <f t="shared" si="29"/>
        <v>6.756911056776415</v>
      </c>
      <c r="CG28" s="9">
        <f t="shared" si="29"/>
        <v>16.24377657163929</v>
      </c>
      <c r="CH28" s="9">
        <f t="shared" si="29"/>
        <v>25.775611256836278</v>
      </c>
      <c r="CI28" s="9">
        <f t="shared" si="29"/>
        <v>20.31686220131416</v>
      </c>
      <c r="CJ28" s="9">
        <f t="shared" si="29"/>
        <v>4.34339680904644</v>
      </c>
      <c r="CK28" s="9">
        <f t="shared" si="29"/>
        <v>18.406644321579122</v>
      </c>
      <c r="CL28" s="9">
        <f t="shared" si="29"/>
        <v>27.726846878515744</v>
      </c>
      <c r="CM28" s="9">
        <f t="shared" si="29"/>
        <v>20.69278068920417</v>
      </c>
      <c r="CN28" s="9">
        <f t="shared" si="29"/>
        <v>2.29760660968089</v>
      </c>
      <c r="CO28" s="9">
        <f t="shared" si="29"/>
        <v>20.133592925292056</v>
      </c>
      <c r="CP28" s="9">
        <f t="shared" si="29"/>
        <v>29.413174906657833</v>
      </c>
      <c r="CQ28" s="9">
        <f t="shared" si="29"/>
        <v>21.318753757039364</v>
      </c>
      <c r="CR28" s="9">
        <f t="shared" si="29"/>
        <v>0.7442729842357448</v>
      </c>
      <c r="CS28" s="9">
        <f t="shared" si="29"/>
        <v>21.34548728986626</v>
      </c>
      <c r="CT28" s="9">
        <f aca="true" t="shared" si="30" ref="CT28:DY28">SQRT(CT26^2+CT27^2)</f>
        <v>30.647896646085737</v>
      </c>
      <c r="CU28" s="9">
        <f t="shared" si="30"/>
        <v>21.91104126648872</v>
      </c>
      <c r="CV28" s="9">
        <f t="shared" si="30"/>
        <v>0.28016314354272814</v>
      </c>
      <c r="CW28" s="9">
        <f t="shared" si="30"/>
        <v>22.008660571989928</v>
      </c>
      <c r="CX28" s="9">
        <f t="shared" si="30"/>
        <v>31.304998108298456</v>
      </c>
      <c r="CY28" s="9">
        <f t="shared" si="30"/>
        <v>22.23281837983571</v>
      </c>
      <c r="CZ28" s="9">
        <f t="shared" si="30"/>
        <v>0.6085517142520291</v>
      </c>
      <c r="DA28" s="9">
        <f t="shared" si="30"/>
        <v>22.14515194622319</v>
      </c>
      <c r="DB28" s="9">
        <f t="shared" si="30"/>
        <v>31.320749033541656</v>
      </c>
      <c r="DC28" s="9">
        <f t="shared" si="30"/>
        <v>22.11969891976107</v>
      </c>
      <c r="DD28" s="9">
        <f t="shared" si="30"/>
        <v>0.2986115896263641</v>
      </c>
      <c r="DE28" s="9">
        <f t="shared" si="30"/>
        <v>21.842677520381237</v>
      </c>
      <c r="DF28" s="9">
        <f t="shared" si="30"/>
        <v>30.69395833301584</v>
      </c>
      <c r="DG28" s="9">
        <f t="shared" si="30"/>
        <v>21.480978464327293</v>
      </c>
      <c r="DH28" s="9">
        <f t="shared" si="30"/>
        <v>0.6467207430377228</v>
      </c>
      <c r="DI28" s="9">
        <f t="shared" si="30"/>
        <v>21.26255465633535</v>
      </c>
      <c r="DJ28" s="9">
        <f t="shared" si="30"/>
        <v>29.485997554632046</v>
      </c>
      <c r="DK28" s="9">
        <f t="shared" si="30"/>
        <v>20.291948874042983</v>
      </c>
      <c r="DL28" s="9">
        <f t="shared" si="30"/>
        <v>2.1730648775353205</v>
      </c>
      <c r="DM28" s="9">
        <f t="shared" si="30"/>
        <v>20.63909085694724</v>
      </c>
      <c r="DN28" s="9">
        <f t="shared" si="30"/>
        <v>27.82060214288948</v>
      </c>
      <c r="DO28" s="9">
        <f t="shared" si="30"/>
        <v>18.584013813978643</v>
      </c>
      <c r="DP28" s="9">
        <f t="shared" si="30"/>
        <v>4.1910183932234695</v>
      </c>
      <c r="DQ28" s="9">
        <f t="shared" si="30"/>
        <v>20.255339595911003</v>
      </c>
      <c r="DR28" s="9">
        <f t="shared" si="30"/>
        <v>25.882382797794268</v>
      </c>
      <c r="DS28" s="9">
        <f t="shared" si="30"/>
        <v>16.43449414255831</v>
      </c>
      <c r="DT28" s="9">
        <f t="shared" si="30"/>
        <v>6.582214571343086</v>
      </c>
      <c r="DU28" s="9">
        <f t="shared" si="30"/>
        <v>20.37695765749185</v>
      </c>
      <c r="DV28" s="9">
        <f t="shared" si="30"/>
        <v>23.91029197310619</v>
      </c>
      <c r="DW28" s="9">
        <f t="shared" si="30"/>
        <v>13.956351965908148</v>
      </c>
      <c r="DX28" s="9">
        <f t="shared" si="30"/>
        <v>9.20656483412984</v>
      </c>
      <c r="DY28" s="9">
        <f t="shared" si="30"/>
        <v>21.15387534074367</v>
      </c>
      <c r="DZ28" s="9">
        <f aca="true" t="shared" si="31" ref="DZ28:FE28">SQRT(DZ26^2+DZ27^2)</f>
        <v>22.176626294725935</v>
      </c>
      <c r="EA28" s="9">
        <f t="shared" si="31"/>
        <v>11.287759533531473</v>
      </c>
      <c r="EB28" s="9">
        <f t="shared" si="31"/>
        <v>11.910850792834133</v>
      </c>
      <c r="EC28" s="9">
        <f t="shared" si="31"/>
        <v>22.553794104791788</v>
      </c>
      <c r="ED28" s="9">
        <f t="shared" si="31"/>
        <v>20.936742476606504</v>
      </c>
      <c r="EE28" s="9">
        <f t="shared" si="31"/>
        <v>8.581544254416936</v>
      </c>
      <c r="EF28" s="9">
        <f t="shared" si="31"/>
        <v>14.538350365629995</v>
      </c>
      <c r="EG28" s="9">
        <f t="shared" si="31"/>
        <v>24.38532972235429</v>
      </c>
      <c r="EH28" s="9">
        <f t="shared" si="31"/>
        <v>20.34634255388481</v>
      </c>
      <c r="EI28" s="9">
        <f t="shared" si="31"/>
        <v>5.994714693173264</v>
      </c>
      <c r="EJ28" s="9">
        <f t="shared" si="31"/>
        <v>16.939112747446558</v>
      </c>
      <c r="EK28" s="9">
        <f t="shared" si="31"/>
        <v>26.38153433407067</v>
      </c>
      <c r="EL28" s="9">
        <f t="shared" si="31"/>
        <v>20.38726962463335</v>
      </c>
      <c r="EM28" s="9">
        <f t="shared" si="31"/>
        <v>3.678449389900895</v>
      </c>
      <c r="EN28" s="9">
        <f t="shared" si="31"/>
        <v>18.980516647948885</v>
      </c>
      <c r="EO28" s="9">
        <f t="shared" si="31"/>
        <v>28.275647970563266</v>
      </c>
      <c r="EP28" s="9">
        <f t="shared" si="31"/>
        <v>20.86951175370492</v>
      </c>
      <c r="EQ28" s="9">
        <f t="shared" si="31"/>
        <v>1.7693903970891418</v>
      </c>
      <c r="ER28" s="9">
        <f t="shared" si="31"/>
        <v>20.55782752573067</v>
      </c>
      <c r="ES28" s="9">
        <f t="shared" si="31"/>
        <v>29.84209231688939</v>
      </c>
      <c r="ET28" s="9">
        <f t="shared" si="31"/>
        <v>21.513977916758417</v>
      </c>
      <c r="EU28" s="9">
        <f t="shared" si="31"/>
        <v>0.3923749215092158</v>
      </c>
      <c r="EV28" s="9">
        <f t="shared" si="31"/>
        <v>21.604607538472763</v>
      </c>
      <c r="EW28" s="9">
        <f t="shared" si="31"/>
        <v>30.912204026010322</v>
      </c>
      <c r="EX28" s="9">
        <f t="shared" si="31"/>
        <v>22.046161322537113</v>
      </c>
      <c r="EY28" s="9">
        <f t="shared" si="31"/>
        <v>0.4420128596365457</v>
      </c>
      <c r="EZ28" s="9">
        <f t="shared" si="31"/>
        <v>22.102994866289038</v>
      </c>
      <c r="FA28" s="9">
        <f t="shared" si="31"/>
        <v>31.378779768722595</v>
      </c>
      <c r="FB28" s="9">
        <f t="shared" si="31"/>
        <v>22.250006745652456</v>
      </c>
      <c r="FC28" s="9">
        <f t="shared" si="31"/>
        <v>0.5833593983977999</v>
      </c>
      <c r="FD28" s="9">
        <f t="shared" si="31"/>
        <v>22.093915715683423</v>
      </c>
      <c r="FE28" s="9">
        <f t="shared" si="31"/>
        <v>31.197036511496627</v>
      </c>
      <c r="FF28" s="9">
        <f>SQRT(FF26^2+FF27^2)</f>
        <v>21.983950066750847</v>
      </c>
      <c r="FG28" s="9">
        <f>SQRT(FG26^2+FG27^2)</f>
        <v>0.07744273023446296</v>
      </c>
      <c r="FH28" s="9">
        <f>SQRT(FH26^2+FH27^2)</f>
        <v>21.686758272103763</v>
      </c>
      <c r="FI28" s="9">
        <f>SQRT(FI26^2+FI27^2)</f>
        <v>30.384746513957726</v>
      </c>
    </row>
    <row r="29" spans="1:165" ht="12.75">
      <c r="A29" s="9" t="s">
        <v>28</v>
      </c>
      <c r="B29" s="9">
        <f>SQRT(B13^2+B14^2)</f>
        <v>120.79355927658922</v>
      </c>
      <c r="C29" s="9">
        <f>SQRT(C13^2+C14^2)</f>
        <v>141.86532808107918</v>
      </c>
      <c r="D29" s="9">
        <f aca="true" t="shared" si="32" ref="D29:BO29">SQRT(D13^2+D14^2)</f>
        <v>162.4532725029111</v>
      </c>
      <c r="E29" s="9">
        <f t="shared" si="32"/>
        <v>182.48717841975602</v>
      </c>
      <c r="F29" s="9">
        <f t="shared" si="32"/>
        <v>201.89872122902327</v>
      </c>
      <c r="G29" s="9">
        <f t="shared" si="32"/>
        <v>220.62169886539417</v>
      </c>
      <c r="H29" s="9">
        <f t="shared" si="32"/>
        <v>238.59225757954923</v>
      </c>
      <c r="I29" s="9">
        <f t="shared" si="32"/>
        <v>255.74910970808594</v>
      </c>
      <c r="J29" s="9">
        <f t="shared" si="32"/>
        <v>272.03374269193364</v>
      </c>
      <c r="K29" s="9">
        <f t="shared" si="32"/>
        <v>287.3906186304168</v>
      </c>
      <c r="L29" s="9">
        <f t="shared" si="32"/>
        <v>301.76736369040196</v>
      </c>
      <c r="M29" s="9">
        <f t="shared" si="32"/>
        <v>315.1149467245501</v>
      </c>
      <c r="N29" s="9">
        <f t="shared" si="32"/>
        <v>327.3878464895188</v>
      </c>
      <c r="O29" s="9">
        <f t="shared" si="32"/>
        <v>338.5442068938119</v>
      </c>
      <c r="P29" s="9">
        <f t="shared" si="32"/>
        <v>348.54597974582214</v>
      </c>
      <c r="Q29" s="9">
        <f t="shared" si="32"/>
        <v>357.35905451522416</v>
      </c>
      <c r="R29" s="9">
        <f t="shared" si="32"/>
        <v>364.95337466517896</v>
      </c>
      <c r="S29" s="9">
        <f t="shared" si="32"/>
        <v>371.3030401586024</v>
      </c>
      <c r="T29" s="9">
        <f t="shared" si="32"/>
        <v>376.3863957889053</v>
      </c>
      <c r="U29" s="9">
        <f t="shared" si="32"/>
        <v>380.18610503395837</v>
      </c>
      <c r="V29" s="9">
        <f t="shared" si="32"/>
        <v>382.68920918140617</v>
      </c>
      <c r="W29" s="9">
        <f t="shared" si="32"/>
        <v>383.8871715236883</v>
      </c>
      <c r="X29" s="9">
        <f t="shared" si="32"/>
        <v>383.7759064720384</v>
      </c>
      <c r="Y29" s="9">
        <f t="shared" si="32"/>
        <v>382.35579349017496</v>
      </c>
      <c r="Z29" s="9">
        <f t="shared" si="32"/>
        <v>379.63167580015977</v>
      </c>
      <c r="AA29" s="9">
        <f t="shared" si="32"/>
        <v>375.61284386483874</v>
      </c>
      <c r="AB29" s="9">
        <f t="shared" si="32"/>
        <v>370.31300370319747</v>
      </c>
      <c r="AC29" s="9">
        <f t="shared" si="32"/>
        <v>363.7502301466914</v>
      </c>
      <c r="AD29" s="9">
        <f t="shared" si="32"/>
        <v>355.94690519596475</v>
      </c>
      <c r="AE29" s="9">
        <f t="shared" si="32"/>
        <v>346.92964168819213</v>
      </c>
      <c r="AF29" s="9">
        <f t="shared" si="32"/>
        <v>336.7291925353707</v>
      </c>
      <c r="AG29" s="9">
        <f t="shared" si="32"/>
        <v>325.38034584310014</v>
      </c>
      <c r="AH29" s="9">
        <f t="shared" si="32"/>
        <v>312.92180626754276</v>
      </c>
      <c r="AI29" s="9">
        <f t="shared" si="32"/>
        <v>299.3960630151914</v>
      </c>
      <c r="AJ29" s="9">
        <f t="shared" si="32"/>
        <v>284.8492449356217</v>
      </c>
      <c r="AK29" s="9">
        <f t="shared" si="32"/>
        <v>269.33096320143073</v>
      </c>
      <c r="AL29" s="9">
        <f t="shared" si="32"/>
        <v>252.89414211189265</v>
      </c>
      <c r="AM29" s="9">
        <f t="shared" si="32"/>
        <v>235.5948385973658</v>
      </c>
      <c r="AN29" s="9">
        <f t="shared" si="32"/>
        <v>217.49205104002385</v>
      </c>
      <c r="AO29" s="9">
        <f t="shared" si="32"/>
        <v>198.64751806291736</v>
      </c>
      <c r="AP29" s="9">
        <f t="shared" si="32"/>
        <v>179.12550797358466</v>
      </c>
      <c r="AQ29" s="9">
        <f t="shared" si="32"/>
        <v>158.99259958030942</v>
      </c>
      <c r="AR29" s="9">
        <f t="shared" si="32"/>
        <v>138.3174551285154</v>
      </c>
      <c r="AS29" s="9">
        <f t="shared" si="32"/>
        <v>117.17058613173502</v>
      </c>
      <c r="AT29" s="9">
        <f t="shared" si="32"/>
        <v>95.62411289572516</v>
      </c>
      <c r="AU29" s="9">
        <f t="shared" si="32"/>
        <v>73.75151855588533</v>
      </c>
      <c r="AV29" s="9">
        <f t="shared" si="32"/>
        <v>51.62739846681516</v>
      </c>
      <c r="AW29" s="9">
        <f t="shared" si="32"/>
        <v>29.327205798705982</v>
      </c>
      <c r="AX29" s="9">
        <f t="shared" si="32"/>
        <v>6.926994208196429</v>
      </c>
      <c r="AY29" s="9">
        <f t="shared" si="32"/>
        <v>15.496841538699965</v>
      </c>
      <c r="AZ29" s="9">
        <f t="shared" si="32"/>
        <v>37.86782610700304</v>
      </c>
      <c r="BA29" s="9">
        <f t="shared" si="32"/>
        <v>60.10966440795069</v>
      </c>
      <c r="BB29" s="9">
        <f t="shared" si="32"/>
        <v>82.14650179946301</v>
      </c>
      <c r="BC29" s="9">
        <f t="shared" si="32"/>
        <v>103.90318278448582</v>
      </c>
      <c r="BD29" s="9">
        <f t="shared" si="32"/>
        <v>125.30550732493616</v>
      </c>
      <c r="BE29" s="9">
        <f t="shared" si="32"/>
        <v>146.28048389710423</v>
      </c>
      <c r="BF29" s="9">
        <f t="shared" si="32"/>
        <v>166.7565784254794</v>
      </c>
      <c r="BG29" s="9">
        <f t="shared" si="32"/>
        <v>186.6639582460241</v>
      </c>
      <c r="BH29" s="9">
        <f t="shared" si="32"/>
        <v>205.93473026687246</v>
      </c>
      <c r="BI29" s="9">
        <f t="shared" si="32"/>
        <v>224.503172514217</v>
      </c>
      <c r="BJ29" s="9">
        <f t="shared" si="32"/>
        <v>242.30595827370993</v>
      </c>
      <c r="BK29" s="9">
        <f t="shared" si="32"/>
        <v>259.28237206295535</v>
      </c>
      <c r="BL29" s="9">
        <f t="shared" si="32"/>
        <v>275.37451669852993</v>
      </c>
      <c r="BM29" s="9">
        <f t="shared" si="32"/>
        <v>290.5275107513399</v>
      </c>
      <c r="BN29" s="9">
        <f t="shared" si="32"/>
        <v>304.6896757169037</v>
      </c>
      <c r="BO29" s="9">
        <f t="shared" si="32"/>
        <v>317.81271226222515</v>
      </c>
      <c r="BP29" s="9">
        <f aca="true" t="shared" si="33" ref="BP29:EA29">SQRT(BP13^2+BP14^2)</f>
        <v>329.85186494817776</v>
      </c>
      <c r="BQ29" s="9">
        <f t="shared" si="33"/>
        <v>340.76607486561966</v>
      </c>
      <c r="BR29" s="9">
        <f t="shared" si="33"/>
        <v>350.5181196646864</v>
      </c>
      <c r="BS29" s="9">
        <f t="shared" si="33"/>
        <v>359.074740499694</v>
      </c>
      <c r="BT29" s="9">
        <f t="shared" si="33"/>
        <v>366.4067554567164</v>
      </c>
      <c r="BU29" s="9">
        <f t="shared" si="33"/>
        <v>372.4891590769976</v>
      </c>
      <c r="BV29" s="9">
        <f t="shared" si="33"/>
        <v>377.3012076367791</v>
      </c>
      <c r="BW29" s="9">
        <f t="shared" si="33"/>
        <v>380.8264898926989</v>
      </c>
      <c r="BX29" s="9">
        <f t="shared" si="33"/>
        <v>383.05298305149046</v>
      </c>
      <c r="BY29" s="9">
        <f t="shared" si="33"/>
        <v>383.9730937730998</v>
      </c>
      <c r="BZ29" s="9">
        <f t="shared" si="33"/>
        <v>383.5836840673788</v>
      </c>
      <c r="CA29" s="9">
        <f t="shared" si="33"/>
        <v>381.8860819960392</v>
      </c>
      <c r="CB29" s="9">
        <f t="shared" si="33"/>
        <v>378.88607714336723</v>
      </c>
      <c r="CC29" s="9">
        <f t="shared" si="33"/>
        <v>374.59390087114366</v>
      </c>
      <c r="CD29" s="9">
        <f t="shared" si="33"/>
        <v>369.0241914251112</v>
      </c>
      <c r="CE29" s="9">
        <f t="shared" si="33"/>
        <v>362.19594401200186</v>
      </c>
      <c r="CF29" s="9">
        <f t="shared" si="33"/>
        <v>354.1324460173501</v>
      </c>
      <c r="CG29" s="9">
        <f t="shared" si="33"/>
        <v>344.8611975850745</v>
      </c>
      <c r="CH29" s="9">
        <f t="shared" si="33"/>
        <v>334.4138178296545</v>
      </c>
      <c r="CI29" s="9">
        <f t="shared" si="33"/>
        <v>322.82593700077047</v>
      </c>
      <c r="CJ29" s="9">
        <f t="shared" si="33"/>
        <v>310.1370749681765</v>
      </c>
      <c r="CK29" s="9">
        <f t="shared" si="33"/>
        <v>296.39050644122244</v>
      </c>
      <c r="CL29" s="9">
        <f t="shared" si="33"/>
        <v>281.63311338269096</v>
      </c>
      <c r="CM29" s="9">
        <f t="shared" si="33"/>
        <v>265.9152251202814</v>
      </c>
      <c r="CN29" s="9">
        <f t="shared" si="33"/>
        <v>249.29044670103454</v>
      </c>
      <c r="CO29" s="9">
        <f t="shared" si="33"/>
        <v>231.81547607408518</v>
      </c>
      <c r="CP29" s="9">
        <f t="shared" si="33"/>
        <v>213.54991072523146</v>
      </c>
      <c r="CQ29" s="9">
        <f t="shared" si="33"/>
        <v>194.556044422784</v>
      </c>
      <c r="CR29" s="9">
        <f t="shared" si="33"/>
        <v>174.89865476788322</v>
      </c>
      <c r="CS29" s="9">
        <f t="shared" si="33"/>
        <v>154.644782273832</v>
      </c>
      <c r="CT29" s="9">
        <f t="shared" si="33"/>
        <v>133.863501727884</v>
      </c>
      <c r="CU29" s="9">
        <f t="shared" si="33"/>
        <v>112.62568661524523</v>
      </c>
      <c r="CV29" s="9">
        <f t="shared" si="33"/>
        <v>91.0037674087088</v>
      </c>
      <c r="CW29" s="9">
        <f t="shared" si="33"/>
        <v>69.07148454826456</v>
      </c>
      <c r="CX29" s="9">
        <f t="shared" si="33"/>
        <v>46.90363695313235</v>
      </c>
      <c r="CY29" s="9">
        <f t="shared" si="33"/>
        <v>24.57582692390697</v>
      </c>
      <c r="CZ29" s="9">
        <f t="shared" si="33"/>
        <v>2.1642023048124326</v>
      </c>
      <c r="DA29" s="9">
        <f t="shared" si="33"/>
        <v>20.25480321459254</v>
      </c>
      <c r="DB29" s="9">
        <f t="shared" si="33"/>
        <v>42.60473077256946</v>
      </c>
      <c r="DC29" s="9">
        <f t="shared" si="33"/>
        <v>64.80935709420362</v>
      </c>
      <c r="DD29" s="9">
        <f t="shared" si="33"/>
        <v>86.79295444695082</v>
      </c>
      <c r="DE29" s="9">
        <f t="shared" si="33"/>
        <v>108.48054890616244</v>
      </c>
      <c r="DF29" s="9">
        <f t="shared" si="33"/>
        <v>129.7981760497877</v>
      </c>
      <c r="DG29" s="9">
        <f t="shared" si="33"/>
        <v>150.67313321021916</v>
      </c>
      <c r="DH29" s="9">
        <f t="shared" si="33"/>
        <v>171.0342274229899</v>
      </c>
      <c r="DI29" s="9">
        <f t="shared" si="33"/>
        <v>190.812018226706</v>
      </c>
      <c r="DJ29" s="9">
        <f t="shared" si="33"/>
        <v>209.93905448615806</v>
      </c>
      <c r="DK29" s="9">
        <f t="shared" si="33"/>
        <v>228.35010443093745</v>
      </c>
      <c r="DL29" s="9">
        <f t="shared" si="33"/>
        <v>245.98237812502464</v>
      </c>
      <c r="DM29" s="9">
        <f t="shared" si="33"/>
        <v>262.77574160862605</v>
      </c>
      <c r="DN29" s="9">
        <f t="shared" si="33"/>
        <v>278.6729219819424</v>
      </c>
      <c r="DO29" s="9">
        <f t="shared" si="33"/>
        <v>293.61970273143817</v>
      </c>
      <c r="DP29" s="9">
        <f t="shared" si="33"/>
        <v>307.5651086324642</v>
      </c>
      <c r="DQ29" s="9">
        <f t="shared" si="33"/>
        <v>320.4615795976316</v>
      </c>
      <c r="DR29" s="9">
        <f t="shared" si="33"/>
        <v>332.2651328780364</v>
      </c>
      <c r="DS29" s="9">
        <f t="shared" si="33"/>
        <v>342.9355130641553</v>
      </c>
      <c r="DT29" s="9">
        <f t="shared" si="33"/>
        <v>352.43632937484307</v>
      </c>
      <c r="DU29" s="9">
        <f t="shared" si="33"/>
        <v>360.73517976621457</v>
      </c>
      <c r="DV29" s="9">
        <f t="shared" si="33"/>
        <v>367.8037614371436</v>
      </c>
      <c r="DW29" s="9">
        <f t="shared" si="33"/>
        <v>373.6179673545062</v>
      </c>
      <c r="DX29" s="9">
        <f t="shared" si="33"/>
        <v>378.1579684689733</v>
      </c>
      <c r="DY29" s="9">
        <f t="shared" si="33"/>
        <v>381.4082813409602</v>
      </c>
      <c r="DZ29" s="9">
        <f t="shared" si="33"/>
        <v>383.35782094609914</v>
      </c>
      <c r="EA29" s="9">
        <f t="shared" si="33"/>
        <v>383.9999384801426</v>
      </c>
      <c r="EB29" s="9">
        <f aca="true" t="shared" si="34" ref="EB29:FI29">SQRT(EB13^2+EB14^2)</f>
        <v>383.33244403436737</v>
      </c>
      <c r="EC29" s="9">
        <f t="shared" si="34"/>
        <v>381.3576140641448</v>
      </c>
      <c r="ED29" s="9">
        <f t="shared" si="34"/>
        <v>378.0821836252079</v>
      </c>
      <c r="EE29" s="9">
        <f t="shared" si="34"/>
        <v>373.517323404091</v>
      </c>
      <c r="EF29" s="9">
        <f t="shared" si="34"/>
        <v>367.6786016210791</v>
      </c>
      <c r="EG29" s="9">
        <f t="shared" si="34"/>
        <v>360.5859309355965</v>
      </c>
      <c r="EH29" s="9">
        <f t="shared" si="34"/>
        <v>352.2635005351087</v>
      </c>
      <c r="EI29" s="9">
        <f t="shared" si="34"/>
        <v>342.7396936391463</v>
      </c>
      <c r="EJ29" s="9">
        <f t="shared" si="34"/>
        <v>332.0469906997997</v>
      </c>
      <c r="EK29" s="9">
        <f t="shared" si="34"/>
        <v>320.2218586288121</v>
      </c>
      <c r="EL29" s="9">
        <f t="shared" si="34"/>
        <v>307.304626429059</v>
      </c>
      <c r="EM29" s="9">
        <f t="shared" si="34"/>
        <v>293.33934765456377</v>
      </c>
      <c r="EN29" s="9">
        <f t="shared" si="34"/>
        <v>278.3736501681252</v>
      </c>
      <c r="EO29" s="9">
        <f t="shared" si="34"/>
        <v>262.4585737089477</v>
      </c>
      <c r="EP29" s="9">
        <f t="shared" si="34"/>
        <v>245.6483958242445</v>
      </c>
      <c r="EQ29" s="9">
        <f t="shared" si="34"/>
        <v>228.00044675846243</v>
      </c>
      <c r="ER29" s="9">
        <f t="shared" si="34"/>
        <v>209.5749139314413</v>
      </c>
      <c r="ES29" s="9">
        <f t="shared" si="34"/>
        <v>190.4346366723237</v>
      </c>
      <c r="ET29" s="9">
        <f t="shared" si="34"/>
        <v>170.64489190926417</v>
      </c>
      <c r="EU29" s="9">
        <f t="shared" si="34"/>
        <v>150.27317154583403</v>
      </c>
      <c r="EV29" s="9">
        <f t="shared" si="34"/>
        <v>129.3889522833658</v>
      </c>
      <c r="EW29" s="9">
        <f t="shared" si="34"/>
        <v>108.06345867424741</v>
      </c>
      <c r="EX29" s="9">
        <f t="shared" si="34"/>
        <v>86.36942021426115</v>
      </c>
      <c r="EY29" s="9">
        <f t="shared" si="34"/>
        <v>64.38082330239</v>
      </c>
      <c r="EZ29" s="9">
        <f t="shared" si="34"/>
        <v>42.172658914021014</v>
      </c>
      <c r="FA29" s="9">
        <f t="shared" si="34"/>
        <v>19.820666848092454</v>
      </c>
      <c r="FB29" s="9">
        <f t="shared" si="34"/>
        <v>2.598922579583086</v>
      </c>
      <c r="FC29" s="9">
        <f t="shared" si="34"/>
        <v>25.009648515878087</v>
      </c>
      <c r="FD29" s="9">
        <f t="shared" si="34"/>
        <v>47.33508033614514</v>
      </c>
      <c r="FE29" s="9">
        <f t="shared" si="34"/>
        <v>69.49907830691924</v>
      </c>
      <c r="FF29" s="9">
        <f t="shared" si="34"/>
        <v>91.42605325657203</v>
      </c>
      <c r="FG29" s="9">
        <f t="shared" si="34"/>
        <v>113.04122436821774</v>
      </c>
      <c r="FH29" s="9">
        <f t="shared" si="34"/>
        <v>134.270874215896</v>
      </c>
      <c r="FI29" s="9">
        <f t="shared" si="34"/>
        <v>155.04260017402825</v>
      </c>
    </row>
    <row r="30" spans="1:165" ht="12.75">
      <c r="A30" s="9" t="s">
        <v>29</v>
      </c>
      <c r="B30" s="9">
        <f>SQRT(B19^2+B23^2)</f>
        <v>3976.569661013596</v>
      </c>
      <c r="C30" s="9">
        <f aca="true" t="shared" si="35" ref="C30:BN30">SQRT(C19^2+C23^2)</f>
        <v>11618.878414220619</v>
      </c>
      <c r="D30" s="9">
        <f t="shared" si="35"/>
        <v>37615.24755046721</v>
      </c>
      <c r="E30" s="9">
        <f t="shared" si="35"/>
        <v>10866.469047983937</v>
      </c>
      <c r="F30" s="9">
        <f t="shared" si="35"/>
        <v>70237.10624043937</v>
      </c>
      <c r="G30" s="9">
        <f t="shared" si="35"/>
        <v>9414.226260303827</v>
      </c>
      <c r="H30" s="9">
        <f t="shared" si="35"/>
        <v>98718.76480072777</v>
      </c>
      <c r="I30" s="9">
        <f t="shared" si="35"/>
        <v>7228.47467996665</v>
      </c>
      <c r="J30" s="9">
        <f t="shared" si="35"/>
        <v>122320.13127141303</v>
      </c>
      <c r="K30" s="9">
        <f t="shared" si="35"/>
        <v>6823.03998664705</v>
      </c>
      <c r="L30" s="9">
        <f t="shared" si="35"/>
        <v>140539.04670577377</v>
      </c>
      <c r="M30" s="9">
        <f t="shared" si="35"/>
        <v>13287.56073038418</v>
      </c>
      <c r="N30" s="9">
        <f t="shared" si="35"/>
        <v>153100.14031906254</v>
      </c>
      <c r="O30" s="9">
        <f t="shared" si="35"/>
        <v>25741.037484983513</v>
      </c>
      <c r="P30" s="9">
        <f t="shared" si="35"/>
        <v>159957.97398159796</v>
      </c>
      <c r="Q30" s="9">
        <f t="shared" si="35"/>
        <v>43541.35199598671</v>
      </c>
      <c r="R30" s="9">
        <f t="shared" si="35"/>
        <v>161293.47035166493</v>
      </c>
      <c r="S30" s="9">
        <f t="shared" si="35"/>
        <v>67028.08275961179</v>
      </c>
      <c r="T30" s="9">
        <f t="shared" si="35"/>
        <v>157501.30113553494</v>
      </c>
      <c r="U30" s="9">
        <f t="shared" si="35"/>
        <v>96626.62328312271</v>
      </c>
      <c r="V30" s="9">
        <f t="shared" si="35"/>
        <v>149168.2237856665</v>
      </c>
      <c r="W30" s="9">
        <f t="shared" si="35"/>
        <v>132640.38980965593</v>
      </c>
      <c r="X30" s="9">
        <f t="shared" si="35"/>
        <v>137043.1170562351</v>
      </c>
      <c r="Y30" s="9">
        <f t="shared" si="35"/>
        <v>175180.85909227817</v>
      </c>
      <c r="Z30" s="9">
        <f t="shared" si="35"/>
        <v>121999.96748684385</v>
      </c>
      <c r="AA30" s="9">
        <f t="shared" si="35"/>
        <v>224132.36512941023</v>
      </c>
      <c r="AB30" s="9">
        <f t="shared" si="35"/>
        <v>104995.52973038115</v>
      </c>
      <c r="AC30" s="9">
        <f t="shared" si="35"/>
        <v>279133.041126337</v>
      </c>
      <c r="AD30" s="9">
        <f t="shared" si="35"/>
        <v>87023.96363697347</v>
      </c>
      <c r="AE30" s="9">
        <f t="shared" si="35"/>
        <v>339567.8991007555</v>
      </c>
      <c r="AF30" s="9">
        <f t="shared" si="35"/>
        <v>69071.74515883136</v>
      </c>
      <c r="AG30" s="9">
        <f t="shared" si="35"/>
        <v>404573.08529491705</v>
      </c>
      <c r="AH30" s="9">
        <f t="shared" si="35"/>
        <v>52078.46988934422</v>
      </c>
      <c r="AI30" s="9">
        <f t="shared" si="35"/>
        <v>473050.90944136813</v>
      </c>
      <c r="AJ30" s="9">
        <f t="shared" si="35"/>
        <v>36915.749990092176</v>
      </c>
      <c r="AK30" s="9">
        <f t="shared" si="35"/>
        <v>543695.1472578604</v>
      </c>
      <c r="AL30" s="9">
        <f t="shared" si="35"/>
        <v>24415.86617594592</v>
      </c>
      <c r="AM30" s="9">
        <f t="shared" si="35"/>
        <v>615025.8226469954</v>
      </c>
      <c r="AN30" s="9">
        <f t="shared" si="35"/>
        <v>15513.069166723808</v>
      </c>
      <c r="AO30" s="9">
        <f t="shared" si="35"/>
        <v>685432.3350895862</v>
      </c>
      <c r="AP30" s="9">
        <f t="shared" si="35"/>
        <v>11230.439042377806</v>
      </c>
      <c r="AQ30" s="9">
        <f t="shared" si="35"/>
        <v>753223.4665195661</v>
      </c>
      <c r="AR30" s="9">
        <f t="shared" si="35"/>
        <v>10888.763692645474</v>
      </c>
      <c r="AS30" s="9">
        <f t="shared" si="35"/>
        <v>816682.5097959843</v>
      </c>
      <c r="AT30" s="9">
        <f t="shared" si="35"/>
        <v>11689.76145031626</v>
      </c>
      <c r="AU30" s="9">
        <f t="shared" si="35"/>
        <v>874125.5257937162</v>
      </c>
      <c r="AV30" s="9">
        <f t="shared" si="35"/>
        <v>12170.589925523655</v>
      </c>
      <c r="AW30" s="9">
        <f t="shared" si="35"/>
        <v>923960.570465633</v>
      </c>
      <c r="AX30" s="9">
        <f t="shared" si="35"/>
        <v>12286.488094399263</v>
      </c>
      <c r="AY30" s="9">
        <f t="shared" si="35"/>
        <v>964745.6453913042</v>
      </c>
      <c r="AZ30" s="9">
        <f t="shared" si="35"/>
        <v>12232.105713691628</v>
      </c>
      <c r="BA30" s="9">
        <f t="shared" si="35"/>
        <v>995243.1203224395</v>
      </c>
      <c r="BB30" s="9">
        <f t="shared" si="35"/>
        <v>11868.10950472258</v>
      </c>
      <c r="BC30" s="9">
        <f t="shared" si="35"/>
        <v>1014468.455804712</v>
      </c>
      <c r="BD30" s="9">
        <f t="shared" si="35"/>
        <v>11156.94407286929</v>
      </c>
      <c r="BE30" s="9">
        <f t="shared" si="35"/>
        <v>1021731.2166378269</v>
      </c>
      <c r="BF30" s="9">
        <f t="shared" si="35"/>
        <v>12359.171298872656</v>
      </c>
      <c r="BG30" s="9">
        <f t="shared" si="35"/>
        <v>1016666.6081536507</v>
      </c>
      <c r="BH30" s="9">
        <f t="shared" si="35"/>
        <v>20633.04483481294</v>
      </c>
      <c r="BI30" s="9">
        <f t="shared" si="35"/>
        <v>999256.0795158973</v>
      </c>
      <c r="BJ30" s="9">
        <f t="shared" si="35"/>
        <v>37837.647313948626</v>
      </c>
      <c r="BK30" s="9">
        <f t="shared" si="35"/>
        <v>969835.9112468866</v>
      </c>
      <c r="BL30" s="9">
        <f t="shared" si="35"/>
        <v>64195.481618365</v>
      </c>
      <c r="BM30" s="9">
        <f t="shared" si="35"/>
        <v>929093.1253918638</v>
      </c>
      <c r="BN30" s="9">
        <f t="shared" si="35"/>
        <v>100456.24184340246</v>
      </c>
      <c r="BO30" s="9">
        <f aca="true" t="shared" si="36" ref="BO30:DZ30">SQRT(BO19^2+BO23^2)</f>
        <v>878048.5116569941</v>
      </c>
      <c r="BP30" s="9">
        <f t="shared" si="36"/>
        <v>147487.7416851845</v>
      </c>
      <c r="BQ30" s="9">
        <f t="shared" si="36"/>
        <v>818027.0356396983</v>
      </c>
      <c r="BR30" s="9">
        <f t="shared" si="36"/>
        <v>205996.19382193702</v>
      </c>
      <c r="BS30" s="9">
        <f t="shared" si="36"/>
        <v>750616.3692738217</v>
      </c>
      <c r="BT30" s="9">
        <f t="shared" si="36"/>
        <v>276406.14024328854</v>
      </c>
      <c r="BU30" s="9">
        <f t="shared" si="36"/>
        <v>677614.7421356187</v>
      </c>
      <c r="BV30" s="9">
        <f t="shared" si="36"/>
        <v>358796.37683758873</v>
      </c>
      <c r="BW30" s="9">
        <f t="shared" si="36"/>
        <v>600969.7393872263</v>
      </c>
      <c r="BX30" s="9">
        <f t="shared" si="36"/>
        <v>452861.7139676604</v>
      </c>
      <c r="BY30" s="9">
        <f t="shared" si="36"/>
        <v>522710.053908445</v>
      </c>
      <c r="BZ30" s="9">
        <f t="shared" si="36"/>
        <v>557892.5918929548</v>
      </c>
      <c r="CA30" s="9">
        <f t="shared" si="36"/>
        <v>444872.5264585539</v>
      </c>
      <c r="CB30" s="9">
        <f t="shared" si="36"/>
        <v>672770.4933901775</v>
      </c>
      <c r="CC30" s="9">
        <f t="shared" si="36"/>
        <v>369427.0760263043</v>
      </c>
      <c r="CD30" s="9">
        <f t="shared" si="36"/>
        <v>795978.6039194358</v>
      </c>
      <c r="CE30" s="9">
        <f t="shared" si="36"/>
        <v>298202.3471515647</v>
      </c>
      <c r="CF30" s="9">
        <f t="shared" si="36"/>
        <v>925627.3552059783</v>
      </c>
      <c r="CG30" s="9">
        <f t="shared" si="36"/>
        <v>232815.13815067566</v>
      </c>
      <c r="CH30" s="9">
        <f t="shared" si="36"/>
        <v>1059494.233501246</v>
      </c>
      <c r="CI30" s="9">
        <f t="shared" si="36"/>
        <v>174607.09927967147</v>
      </c>
      <c r="CJ30" s="9">
        <f t="shared" si="36"/>
        <v>1195076.8277483454</v>
      </c>
      <c r="CK30" s="9">
        <f t="shared" si="36"/>
        <v>124593.36155948044</v>
      </c>
      <c r="CL30" s="9">
        <f t="shared" si="36"/>
        <v>1329657.6470869228</v>
      </c>
      <c r="CM30" s="9">
        <f t="shared" si="36"/>
        <v>83431.62329568328</v>
      </c>
      <c r="CN30" s="9">
        <f t="shared" si="36"/>
        <v>1460378.8045381978</v>
      </c>
      <c r="CO30" s="9">
        <f t="shared" si="36"/>
        <v>51434.329033961956</v>
      </c>
      <c r="CP30" s="9">
        <f t="shared" si="36"/>
        <v>1584324.2753159986</v>
      </c>
      <c r="CQ30" s="9">
        <f t="shared" si="36"/>
        <v>28700.075733172474</v>
      </c>
      <c r="CR30" s="9">
        <f t="shared" si="36"/>
        <v>1698607.1152975676</v>
      </c>
      <c r="CS30" s="9">
        <f t="shared" si="36"/>
        <v>15530.966869611155</v>
      </c>
      <c r="CT30" s="9">
        <f t="shared" si="36"/>
        <v>1800458.783519965</v>
      </c>
      <c r="CU30" s="9">
        <f t="shared" si="36"/>
        <v>11658.19059439053</v>
      </c>
      <c r="CV30" s="9">
        <f t="shared" si="36"/>
        <v>1887317.563768131</v>
      </c>
      <c r="CW30" s="9">
        <f t="shared" si="36"/>
        <v>11962.961405551136</v>
      </c>
      <c r="CX30" s="9">
        <f t="shared" si="36"/>
        <v>1956913.0322573232</v>
      </c>
      <c r="CY30" s="9">
        <f t="shared" si="36"/>
        <v>12265.130868243848</v>
      </c>
      <c r="CZ30" s="9">
        <f t="shared" si="36"/>
        <v>2007343.575240203</v>
      </c>
      <c r="DA30" s="9">
        <f t="shared" si="36"/>
        <v>12273.27619579005</v>
      </c>
      <c r="DB30" s="9">
        <f t="shared" si="36"/>
        <v>2037144.1224977125</v>
      </c>
      <c r="DC30" s="9">
        <f t="shared" si="36"/>
        <v>12007.822991196857</v>
      </c>
      <c r="DD30" s="9">
        <f t="shared" si="36"/>
        <v>2045341.526776801</v>
      </c>
      <c r="DE30" s="9">
        <f t="shared" si="36"/>
        <v>11730.391796445123</v>
      </c>
      <c r="DF30" s="9">
        <f t="shared" si="36"/>
        <v>2031495.378350042</v>
      </c>
      <c r="DG30" s="9">
        <f t="shared" si="36"/>
        <v>16382.774612234904</v>
      </c>
      <c r="DH30" s="9">
        <f t="shared" si="36"/>
        <v>1995722.48758579</v>
      </c>
      <c r="DI30" s="9">
        <f t="shared" si="36"/>
        <v>32637.66205233616</v>
      </c>
      <c r="DJ30" s="9">
        <f t="shared" si="36"/>
        <v>1938703.7832013096</v>
      </c>
      <c r="DK30" s="9">
        <f t="shared" si="36"/>
        <v>61842.5197310324</v>
      </c>
      <c r="DL30" s="9">
        <f t="shared" si="36"/>
        <v>1861672.9434900074</v>
      </c>
      <c r="DM30" s="9">
        <f t="shared" si="36"/>
        <v>105153.70007946776</v>
      </c>
      <c r="DN30" s="9">
        <f t="shared" si="36"/>
        <v>1766386.6838483834</v>
      </c>
      <c r="DO30" s="9">
        <f t="shared" si="36"/>
        <v>164121.87033934295</v>
      </c>
      <c r="DP30" s="9">
        <f t="shared" si="36"/>
        <v>1655077.2463796372</v>
      </c>
      <c r="DQ30" s="9">
        <f t="shared" si="36"/>
        <v>240112.67594494543</v>
      </c>
      <c r="DR30" s="9">
        <f t="shared" si="36"/>
        <v>1530388.255313703</v>
      </c>
      <c r="DS30" s="9">
        <f t="shared" si="36"/>
        <v>334077.76815343776</v>
      </c>
      <c r="DT30" s="9">
        <f t="shared" si="36"/>
        <v>1395295.6943734204</v>
      </c>
      <c r="DU30" s="9">
        <f t="shared" si="36"/>
        <v>446449.42301810684</v>
      </c>
      <c r="DV30" s="9">
        <f t="shared" si="36"/>
        <v>1253016.3085425782</v>
      </c>
      <c r="DW30" s="9">
        <f t="shared" si="36"/>
        <v>577081.2817893298</v>
      </c>
      <c r="DX30" s="9">
        <f t="shared" si="36"/>
        <v>1106906.2138813492</v>
      </c>
      <c r="DY30" s="9">
        <f t="shared" si="36"/>
        <v>725216.5057889117</v>
      </c>
      <c r="DZ30" s="9">
        <f t="shared" si="36"/>
        <v>960352.8983614382</v>
      </c>
      <c r="EA30" s="9">
        <f aca="true" t="shared" si="37" ref="EA30:FH30">SQRT(EA19^2+EA23^2)</f>
        <v>889478.7349520923</v>
      </c>
      <c r="EB30" s="9">
        <f t="shared" si="37"/>
        <v>816664.1009656655</v>
      </c>
      <c r="EC30" s="9">
        <f t="shared" si="37"/>
        <v>1067884.6364829664</v>
      </c>
      <c r="ED30" s="9">
        <f t="shared" si="37"/>
        <v>678957.2577614363</v>
      </c>
      <c r="EE30" s="9">
        <f t="shared" si="37"/>
        <v>1257877.425566178</v>
      </c>
      <c r="EF30" s="9">
        <f t="shared" si="37"/>
        <v>550053.3039122141</v>
      </c>
      <c r="EG30" s="9">
        <f t="shared" si="37"/>
        <v>1456380.5001921922</v>
      </c>
      <c r="EH30" s="9">
        <f t="shared" si="37"/>
        <v>432378.6403794027</v>
      </c>
      <c r="EI30" s="9">
        <f t="shared" si="37"/>
        <v>1659869.824857903</v>
      </c>
      <c r="EJ30" s="9">
        <f t="shared" si="37"/>
        <v>327879.081459569</v>
      </c>
      <c r="EK30" s="9">
        <f t="shared" si="37"/>
        <v>1864463.1179836765</v>
      </c>
      <c r="EL30" s="9">
        <f t="shared" si="37"/>
        <v>237949.80046738914</v>
      </c>
      <c r="EM30" s="9">
        <f t="shared" si="37"/>
        <v>2066023.3275604525</v>
      </c>
      <c r="EN30" s="9">
        <f t="shared" si="37"/>
        <v>163386.3579066744</v>
      </c>
      <c r="EO30" s="9">
        <f t="shared" si="37"/>
        <v>2260273.3625840545</v>
      </c>
      <c r="EP30" s="9">
        <f t="shared" si="37"/>
        <v>104366.31233540556</v>
      </c>
      <c r="EQ30" s="9">
        <f t="shared" si="37"/>
        <v>2442918.6126147904</v>
      </c>
      <c r="ER30" s="9">
        <f t="shared" si="37"/>
        <v>60489.25726735802</v>
      </c>
      <c r="ES30" s="9">
        <f t="shared" si="37"/>
        <v>2609773.454819978</v>
      </c>
      <c r="ET30" s="9">
        <f t="shared" si="37"/>
        <v>30983.577155454437</v>
      </c>
      <c r="EU30" s="9">
        <f t="shared" si="37"/>
        <v>2756887.7322174</v>
      </c>
      <c r="EV30" s="9">
        <f t="shared" si="37"/>
        <v>15360.561180234754</v>
      </c>
      <c r="EW30" s="9">
        <f t="shared" si="37"/>
        <v>2880669.0989601747</v>
      </c>
      <c r="EX30" s="9">
        <f t="shared" si="37"/>
        <v>11847.01246598751</v>
      </c>
      <c r="EY30" s="9">
        <f t="shared" si="37"/>
        <v>2977997.174257483</v>
      </c>
      <c r="EZ30" s="9">
        <f t="shared" si="37"/>
        <v>12187.30382380545</v>
      </c>
      <c r="FA30" s="9">
        <f t="shared" si="37"/>
        <v>3046325.627203585</v>
      </c>
      <c r="FB30" s="9">
        <f t="shared" si="37"/>
        <v>12287.788122068843</v>
      </c>
      <c r="FC30" s="9">
        <f t="shared" si="37"/>
        <v>3083768.6271007624</v>
      </c>
      <c r="FD30" s="9">
        <f t="shared" si="37"/>
        <v>12149.29876145964</v>
      </c>
      <c r="FE30" s="9">
        <f t="shared" si="37"/>
        <v>3089168.530028858</v>
      </c>
      <c r="FF30" s="9">
        <f t="shared" si="37"/>
        <v>11942.540591575658</v>
      </c>
      <c r="FG30" s="9">
        <f t="shared" si="37"/>
        <v>3062142.2203738913</v>
      </c>
      <c r="FH30" s="9">
        <f t="shared" si="37"/>
        <v>17491.693605933775</v>
      </c>
      <c r="FI30" s="9">
        <f>SQRT(FI17^2+FI21^2)</f>
        <v>0</v>
      </c>
    </row>
    <row r="31" spans="1:178" s="8" customFormat="1" ht="12.75">
      <c r="A31" s="9" t="s">
        <v>40</v>
      </c>
      <c r="B31" s="9">
        <f>((B13*B23-B14*B19)/(B29+0.00001))</f>
        <v>3514.954822038924</v>
      </c>
      <c r="C31" s="9">
        <f>((C13*C23-C14*C19)/(C29+0.00001))</f>
        <v>2208.8239313538097</v>
      </c>
      <c r="D31" s="9">
        <f aca="true" t="shared" si="38" ref="D31:BO31">((D13*D23-D14*D19)/(D29+0.00001))</f>
        <v>-3246.9923633558824</v>
      </c>
      <c r="E31" s="9">
        <f t="shared" si="38"/>
        <v>2225.26068014713</v>
      </c>
      <c r="F31" s="9">
        <f t="shared" si="38"/>
        <v>-13389.046515283142</v>
      </c>
      <c r="G31" s="9">
        <f t="shared" si="38"/>
        <v>1236.0348016857952</v>
      </c>
      <c r="H31" s="9">
        <f t="shared" si="38"/>
        <v>-26004.381700174195</v>
      </c>
      <c r="I31" s="9">
        <f t="shared" si="38"/>
        <v>-1293.1964376182125</v>
      </c>
      <c r="J31" s="9">
        <f t="shared" si="38"/>
        <v>-40046.079953064196</v>
      </c>
      <c r="K31" s="9">
        <f t="shared" si="38"/>
        <v>-5900.846284441023</v>
      </c>
      <c r="L31" s="9">
        <f t="shared" si="38"/>
        <v>-54402.99445795121</v>
      </c>
      <c r="M31" s="9">
        <f t="shared" si="38"/>
        <v>-13063.140722725371</v>
      </c>
      <c r="N31" s="9">
        <f t="shared" si="38"/>
        <v>-67979.0726073569</v>
      </c>
      <c r="O31" s="9">
        <f t="shared" si="38"/>
        <v>-23129.03162842664</v>
      </c>
      <c r="P31" s="9">
        <f t="shared" si="38"/>
        <v>-79770.50371863946</v>
      </c>
      <c r="Q31" s="9">
        <f t="shared" si="38"/>
        <v>-36261.63021788553</v>
      </c>
      <c r="R31" s="9">
        <f t="shared" si="38"/>
        <v>-88935.20610110258</v>
      </c>
      <c r="S31" s="9">
        <f t="shared" si="38"/>
        <v>-52391.13986630178</v>
      </c>
      <c r="T31" s="9">
        <f t="shared" si="38"/>
        <v>-94849.69553196756</v>
      </c>
      <c r="U31" s="9">
        <f t="shared" si="38"/>
        <v>-71183.53850432462</v>
      </c>
      <c r="V31" s="9">
        <f t="shared" si="38"/>
        <v>-97149.24820185493</v>
      </c>
      <c r="W31" s="9">
        <f t="shared" si="38"/>
        <v>-92028.21939025118</v>
      </c>
      <c r="X31" s="9">
        <f t="shared" si="38"/>
        <v>-95748.42911272806</v>
      </c>
      <c r="Y31" s="9">
        <f t="shared" si="38"/>
        <v>-114046.5123470694</v>
      </c>
      <c r="Z31" s="9">
        <f t="shared" si="38"/>
        <v>-90840.42570255505</v>
      </c>
      <c r="AA31" s="9">
        <f t="shared" si="38"/>
        <v>-136121.55975115715</v>
      </c>
      <c r="AB31" s="9">
        <f t="shared" si="38"/>
        <v>-82875.11558407187</v>
      </c>
      <c r="AC31" s="9">
        <f t="shared" si="38"/>
        <v>-156948.50846587642</v>
      </c>
      <c r="AD31" s="9">
        <f t="shared" si="38"/>
        <v>-72517.30746910548</v>
      </c>
      <c r="AE31" s="9">
        <f t="shared" si="38"/>
        <v>-175102.50179019282</v>
      </c>
      <c r="AF31" s="9">
        <f t="shared" si="38"/>
        <v>-60588.024037506904</v>
      </c>
      <c r="AG31" s="9">
        <f t="shared" si="38"/>
        <v>-189120.61452366764</v>
      </c>
      <c r="AH31" s="9">
        <f t="shared" si="38"/>
        <v>-47992.94739840541</v>
      </c>
      <c r="AI31" s="9">
        <f t="shared" si="38"/>
        <v>-197592.76201900616</v>
      </c>
      <c r="AJ31" s="9">
        <f t="shared" si="38"/>
        <v>-35643.135203351245</v>
      </c>
      <c r="AK31" s="9">
        <f t="shared" si="38"/>
        <v>-199255.80949349844</v>
      </c>
      <c r="AL31" s="9">
        <f t="shared" si="38"/>
        <v>-24373.76808710577</v>
      </c>
      <c r="AM31" s="9">
        <f t="shared" si="38"/>
        <v>-193084.67082362287</v>
      </c>
      <c r="AN31" s="9">
        <f t="shared" si="38"/>
        <v>-14866.95771389871</v>
      </c>
      <c r="AO31" s="9">
        <f t="shared" si="38"/>
        <v>-178374.15338673012</v>
      </c>
      <c r="AP31" s="9">
        <f t="shared" si="38"/>
        <v>-7584.504617596589</v>
      </c>
      <c r="AQ31" s="9">
        <f t="shared" si="38"/>
        <v>-154805.68829360555</v>
      </c>
      <c r="AR31" s="9">
        <f t="shared" si="38"/>
        <v>-2715.948018249957</v>
      </c>
      <c r="AS31" s="9">
        <f t="shared" si="38"/>
        <v>-122493.86776819408</v>
      </c>
      <c r="AT31" s="9">
        <f t="shared" si="38"/>
        <v>-146.32434809998327</v>
      </c>
      <c r="AU31" s="9">
        <f t="shared" si="38"/>
        <v>-82008.85142172631</v>
      </c>
      <c r="AV31" s="9">
        <f t="shared" si="38"/>
        <v>553.1989521522784</v>
      </c>
      <c r="AW31" s="9">
        <f t="shared" si="38"/>
        <v>-34372.134726628654</v>
      </c>
      <c r="AX31" s="9">
        <f t="shared" si="38"/>
        <v>110.14680867073423</v>
      </c>
      <c r="AY31" s="9">
        <f t="shared" si="38"/>
        <v>-18975.16551910248</v>
      </c>
      <c r="AZ31" s="9">
        <f t="shared" si="38"/>
        <v>488.9959460264496</v>
      </c>
      <c r="BA31" s="9">
        <f t="shared" si="38"/>
        <v>-76230.78314146184</v>
      </c>
      <c r="BB31" s="9">
        <f t="shared" si="38"/>
        <v>61.3838278214152</v>
      </c>
      <c r="BC31" s="9">
        <f t="shared" si="38"/>
        <v>-135313.56166581708</v>
      </c>
      <c r="BD31" s="9">
        <f t="shared" si="38"/>
        <v>-2690.062002962847</v>
      </c>
      <c r="BE31" s="9">
        <f t="shared" si="38"/>
        <v>-193965.75468826538</v>
      </c>
      <c r="BF31" s="9">
        <f t="shared" si="38"/>
        <v>-9079.798124787896</v>
      </c>
      <c r="BG31" s="9">
        <f t="shared" si="38"/>
        <v>-249869.38929870308</v>
      </c>
      <c r="BH31" s="9">
        <f t="shared" si="38"/>
        <v>-20334.0881862016</v>
      </c>
      <c r="BI31" s="9">
        <f t="shared" si="38"/>
        <v>-300770.13762088</v>
      </c>
      <c r="BJ31" s="9">
        <f t="shared" si="38"/>
        <v>-37483.56824455467</v>
      </c>
      <c r="BK31" s="9">
        <f t="shared" si="38"/>
        <v>-344601.29539567814</v>
      </c>
      <c r="BL31" s="9">
        <f t="shared" si="38"/>
        <v>-61261.22510768482</v>
      </c>
      <c r="BM31" s="9">
        <f t="shared" si="38"/>
        <v>-379600.25746997073</v>
      </c>
      <c r="BN31" s="9">
        <f t="shared" si="38"/>
        <v>-92013.02728981814</v>
      </c>
      <c r="BO31" s="9">
        <f t="shared" si="38"/>
        <v>-404410.12195144716</v>
      </c>
      <c r="BP31" s="9">
        <f aca="true" t="shared" si="39" ref="BP31:EA31">((BP13*BP23-BP14*BP19)/(BP29+0.00001))</f>
        <v>-129627.93949630593</v>
      </c>
      <c r="BQ31" s="9">
        <f t="shared" si="39"/>
        <v>-418159.7678371592</v>
      </c>
      <c r="BR31" s="9">
        <f t="shared" si="39"/>
        <v>-173493.0899162208</v>
      </c>
      <c r="BS31" s="9">
        <f t="shared" si="39"/>
        <v>-420516.90218142566</v>
      </c>
      <c r="BT31" s="9">
        <f t="shared" si="39"/>
        <v>-222478.49281985182</v>
      </c>
      <c r="BU31" s="9">
        <f t="shared" si="39"/>
        <v>-411710.1011702791</v>
      </c>
      <c r="BV31" s="9">
        <f t="shared" si="39"/>
        <v>-274954.03155443235</v>
      </c>
      <c r="BW31" s="9">
        <f t="shared" si="39"/>
        <v>-392517.6886556592</v>
      </c>
      <c r="BX31" s="9">
        <f t="shared" si="39"/>
        <v>-328839.4761891244</v>
      </c>
      <c r="BY31" s="9">
        <f t="shared" si="39"/>
        <v>-364223.29946464376</v>
      </c>
      <c r="BZ31" s="9">
        <f t="shared" si="39"/>
        <v>-381686.2600656826</v>
      </c>
      <c r="CA31" s="9">
        <f t="shared" si="39"/>
        <v>-328540.04285792995</v>
      </c>
      <c r="CB31" s="9">
        <f t="shared" si="39"/>
        <v>-430787.6950338755</v>
      </c>
      <c r="CC31" s="9">
        <f t="shared" si="39"/>
        <v>-287507.1867741141</v>
      </c>
      <c r="CD31" s="9">
        <f t="shared" si="39"/>
        <v>-473312.3937516778</v>
      </c>
      <c r="CE31" s="9">
        <f t="shared" si="39"/>
        <v>-243365.0997664781</v>
      </c>
      <c r="CF31" s="9">
        <f t="shared" si="39"/>
        <v>-506454.01174449135</v>
      </c>
      <c r="CG31" s="9">
        <f t="shared" si="39"/>
        <v>-198415.69732394008</v>
      </c>
      <c r="CH31" s="9">
        <f t="shared" si="39"/>
        <v>-527589.1319842921</v>
      </c>
      <c r="CI31" s="9">
        <f t="shared" si="39"/>
        <v>-154876.7411980639</v>
      </c>
      <c r="CJ31" s="9">
        <f t="shared" si="39"/>
        <v>-534434.2809587348</v>
      </c>
      <c r="CK31" s="9">
        <f t="shared" si="39"/>
        <v>-114738.95576817509</v>
      </c>
      <c r="CL31" s="9">
        <f t="shared" si="39"/>
        <v>-525192.7523033515</v>
      </c>
      <c r="CM31" s="9">
        <f t="shared" si="39"/>
        <v>-79635.00372125879</v>
      </c>
      <c r="CN31" s="9">
        <f t="shared" si="39"/>
        <v>-498682.1566277553</v>
      </c>
      <c r="CO31" s="9">
        <f t="shared" si="39"/>
        <v>-50728.88549743255</v>
      </c>
      <c r="CP31" s="9">
        <f t="shared" si="39"/>
        <v>-454434.4157508478</v>
      </c>
      <c r="CQ31" s="9">
        <f t="shared" si="39"/>
        <v>-28633.307740348537</v>
      </c>
      <c r="CR31" s="9">
        <f t="shared" si="39"/>
        <v>-392761.2438965719</v>
      </c>
      <c r="CS31" s="9">
        <f t="shared" si="39"/>
        <v>-13361.053523202918</v>
      </c>
      <c r="CT31" s="9">
        <f t="shared" si="39"/>
        <v>-314779.9425552857</v>
      </c>
      <c r="CU31" s="9">
        <f t="shared" si="39"/>
        <v>-4314.460780711845</v>
      </c>
      <c r="CV31" s="9">
        <f t="shared" si="39"/>
        <v>-222396.4852734879</v>
      </c>
      <c r="CW31" s="9">
        <f t="shared" si="39"/>
        <v>-314.8816862643912</v>
      </c>
      <c r="CX31" s="9">
        <f t="shared" si="39"/>
        <v>-118245.2647382967</v>
      </c>
      <c r="CY31" s="9">
        <f t="shared" si="39"/>
        <v>328.4175210537475</v>
      </c>
      <c r="CZ31" s="9">
        <f t="shared" si="39"/>
        <v>-5587.380480118721</v>
      </c>
      <c r="DA31" s="9">
        <f t="shared" si="39"/>
        <v>287.0920242338744</v>
      </c>
      <c r="DB31" s="9">
        <f t="shared" si="39"/>
        <v>-111828.13288431933</v>
      </c>
      <c r="DC31" s="9">
        <f t="shared" si="39"/>
        <v>-206.33129179051988</v>
      </c>
      <c r="DD31" s="9">
        <f t="shared" si="39"/>
        <v>-229933.81980817774</v>
      </c>
      <c r="DE31" s="9">
        <f t="shared" si="39"/>
        <v>-4286.538842347141</v>
      </c>
      <c r="DF31" s="9">
        <f t="shared" si="39"/>
        <v>-344534.6858145834</v>
      </c>
      <c r="DG31" s="9">
        <f t="shared" si="39"/>
        <v>-14366.747473766745</v>
      </c>
      <c r="DH31" s="9">
        <f t="shared" si="39"/>
        <v>-451511.3928789128</v>
      </c>
      <c r="DI31" s="9">
        <f t="shared" si="39"/>
        <v>-32616.5336739527</v>
      </c>
      <c r="DJ31" s="9">
        <f t="shared" si="39"/>
        <v>-547023.9333088682</v>
      </c>
      <c r="DK31" s="9">
        <f t="shared" si="39"/>
        <v>-60789.49337818913</v>
      </c>
      <c r="DL31" s="9">
        <f t="shared" si="39"/>
        <v>-627704.7037104886</v>
      </c>
      <c r="DM31" s="9">
        <f t="shared" si="39"/>
        <v>-100068.47067445528</v>
      </c>
      <c r="DN31" s="9">
        <f t="shared" si="39"/>
        <v>-690829.860347272</v>
      </c>
      <c r="DO31" s="9">
        <f t="shared" si="39"/>
        <v>-150938.57762050364</v>
      </c>
      <c r="DP31" s="9">
        <f t="shared" si="39"/>
        <v>-734458.865616191</v>
      </c>
      <c r="DQ31" s="9">
        <f t="shared" si="39"/>
        <v>-213096.91472595796</v>
      </c>
      <c r="DR31" s="9">
        <f t="shared" si="39"/>
        <v>-757533.7250028618</v>
      </c>
      <c r="DS31" s="9">
        <f t="shared" si="39"/>
        <v>-285406.01802365907</v>
      </c>
      <c r="DT31" s="9">
        <f t="shared" si="39"/>
        <v>-759931.537669686</v>
      </c>
      <c r="DU31" s="9">
        <f t="shared" si="39"/>
        <v>-365895.70035582443</v>
      </c>
      <c r="DV31" s="9">
        <f t="shared" si="39"/>
        <v>-742466.5297681281</v>
      </c>
      <c r="DW31" s="9">
        <f t="shared" si="39"/>
        <v>-451815.24831566523</v>
      </c>
      <c r="DX31" s="9">
        <f t="shared" si="39"/>
        <v>-706840.568235618</v>
      </c>
      <c r="DY31" s="9">
        <f t="shared" si="39"/>
        <v>-539735.032663497</v>
      </c>
      <c r="DZ31" s="9">
        <f t="shared" si="39"/>
        <v>-655544.1050534791</v>
      </c>
      <c r="EA31" s="9">
        <f t="shared" si="39"/>
        <v>-625693.6547381768</v>
      </c>
      <c r="EB31" s="9">
        <f aca="true" t="shared" si="40" ref="EB31:FI31">((EB13*EB23-EB14*EB19)/(EB29+0.00001))</f>
        <v>-591712.4077026645</v>
      </c>
      <c r="EC31" s="9">
        <f t="shared" si="40"/>
        <v>-705383.9560494329</v>
      </c>
      <c r="ED31" s="9">
        <f t="shared" si="40"/>
        <v>-518944.61981075094</v>
      </c>
      <c r="EE31" s="9">
        <f t="shared" si="40"/>
        <v>-774368.7304127441</v>
      </c>
      <c r="EF31" s="9">
        <f t="shared" si="40"/>
        <v>-441095.5046702152</v>
      </c>
      <c r="EG31" s="9">
        <f t="shared" si="40"/>
        <v>-828314.9511992834</v>
      </c>
      <c r="EH31" s="9">
        <f t="shared" si="40"/>
        <v>-362051.5100384802</v>
      </c>
      <c r="EI31" s="9">
        <f t="shared" si="40"/>
        <v>-863233.8907052029</v>
      </c>
      <c r="EJ31" s="9">
        <f t="shared" si="40"/>
        <v>-285503.93949384434</v>
      </c>
      <c r="EK31" s="9">
        <f t="shared" si="40"/>
        <v>-875713.7630137043</v>
      </c>
      <c r="EL31" s="9">
        <f t="shared" si="40"/>
        <v>-214732.44254019996</v>
      </c>
      <c r="EM31" s="9">
        <f t="shared" si="40"/>
        <v>-863131.5268231666</v>
      </c>
      <c r="EN31" s="9">
        <f t="shared" si="40"/>
        <v>-152411.701844921</v>
      </c>
      <c r="EO31" s="9">
        <f t="shared" si="40"/>
        <v>-823831.2590499631</v>
      </c>
      <c r="EP31" s="9">
        <f t="shared" si="40"/>
        <v>-100453.1041845637</v>
      </c>
      <c r="EQ31" s="9">
        <f t="shared" si="40"/>
        <v>-757258.027819163</v>
      </c>
      <c r="ER31" s="9">
        <f t="shared" si="40"/>
        <v>-59891.37883082014</v>
      </c>
      <c r="ES31" s="9">
        <f t="shared" si="40"/>
        <v>-664038.3852528981</v>
      </c>
      <c r="ET31" s="9">
        <f t="shared" si="40"/>
        <v>-30823.762612520615</v>
      </c>
      <c r="EU31" s="9">
        <f t="shared" si="40"/>
        <v>-546001.3561839138</v>
      </c>
      <c r="EV31" s="9">
        <f t="shared" si="40"/>
        <v>-12406.332184635774</v>
      </c>
      <c r="EW31" s="9">
        <f t="shared" si="40"/>
        <v>-406136.973436925</v>
      </c>
      <c r="EX31" s="9">
        <f t="shared" si="40"/>
        <v>-2908.8899952459924</v>
      </c>
      <c r="EY31" s="9">
        <f t="shared" si="40"/>
        <v>-248492.83114125562</v>
      </c>
      <c r="EZ31" s="9">
        <f t="shared" si="40"/>
        <v>173.6172311085461</v>
      </c>
      <c r="FA31" s="9">
        <f t="shared" si="40"/>
        <v>-78012.60422881233</v>
      </c>
      <c r="FB31" s="9">
        <f t="shared" si="40"/>
        <v>41.46414408563748</v>
      </c>
      <c r="FC31" s="9">
        <f t="shared" si="40"/>
        <v>-99676.10319378827</v>
      </c>
      <c r="FD31" s="9">
        <f t="shared" si="40"/>
        <v>29.685756166473897</v>
      </c>
      <c r="FE31" s="9">
        <f t="shared" si="40"/>
        <v>-278514.77624607173</v>
      </c>
      <c r="FF31" s="9">
        <f t="shared" si="40"/>
        <v>-3903.913281673527</v>
      </c>
      <c r="FG31" s="9">
        <f t="shared" si="40"/>
        <v>-452293.9143507368</v>
      </c>
      <c r="FH31" s="9">
        <f t="shared" si="40"/>
        <v>-15370.152445408396</v>
      </c>
      <c r="FI31" s="9">
        <f t="shared" si="40"/>
        <v>-614946.8651821418</v>
      </c>
      <c r="FJ31"/>
      <c r="FK31"/>
      <c r="FL31"/>
      <c r="FM31"/>
      <c r="FN31"/>
      <c r="FO31"/>
      <c r="FP31"/>
      <c r="FQ31"/>
      <c r="FR31"/>
      <c r="FS31"/>
      <c r="FT31"/>
      <c r="FU31"/>
      <c r="FV31" s="5"/>
    </row>
    <row r="32" spans="1:178" s="7" customFormat="1" ht="12.75">
      <c r="A32" s="9" t="s">
        <v>39</v>
      </c>
      <c r="B32" s="9">
        <f>(B13*B19+B14*B23)/(B29+0.00001)</f>
        <v>1859.6226094871722</v>
      </c>
      <c r="C32" s="9">
        <f>(C13*C19+C14*C23)/(C29+0.00001)</f>
        <v>11406.989673565184</v>
      </c>
      <c r="D32" s="9">
        <f aca="true" t="shared" si="41" ref="D32:BO32">(D13*D19+D14*D23)/(D29+0.00001)</f>
        <v>37474.84108949341</v>
      </c>
      <c r="E32" s="9">
        <f t="shared" si="41"/>
        <v>10636.181247749852</v>
      </c>
      <c r="F32" s="9">
        <f t="shared" si="41"/>
        <v>68949.14095009936</v>
      </c>
      <c r="G32" s="9">
        <f t="shared" si="41"/>
        <v>9332.730898020201</v>
      </c>
      <c r="H32" s="9">
        <f t="shared" si="41"/>
        <v>95232.16809075202</v>
      </c>
      <c r="I32" s="9">
        <f t="shared" si="41"/>
        <v>7111.855249268567</v>
      </c>
      <c r="J32" s="9">
        <f t="shared" si="41"/>
        <v>115579.08502243042</v>
      </c>
      <c r="K32" s="9">
        <f t="shared" si="41"/>
        <v>3425.475813229502</v>
      </c>
      <c r="L32" s="9">
        <f t="shared" si="41"/>
        <v>129582.16132608464</v>
      </c>
      <c r="M32" s="9">
        <f t="shared" si="41"/>
        <v>-2431.7922230115155</v>
      </c>
      <c r="N32" s="9">
        <f t="shared" si="41"/>
        <v>137180.52785013203</v>
      </c>
      <c r="O32" s="9">
        <f t="shared" si="41"/>
        <v>-11298.179835284664</v>
      </c>
      <c r="P32" s="9">
        <f t="shared" si="41"/>
        <v>138647.822588687</v>
      </c>
      <c r="Q32" s="9">
        <f t="shared" si="41"/>
        <v>-24102.767506583546</v>
      </c>
      <c r="R32" s="9">
        <f t="shared" si="41"/>
        <v>134558.95090310543</v>
      </c>
      <c r="S32" s="9">
        <f t="shared" si="41"/>
        <v>-41808.27788774776</v>
      </c>
      <c r="T32" s="9">
        <f t="shared" si="41"/>
        <v>125738.59311576131</v>
      </c>
      <c r="U32" s="9">
        <f t="shared" si="41"/>
        <v>-65342.2350546484</v>
      </c>
      <c r="V32" s="9">
        <f t="shared" si="41"/>
        <v>113195.32410087025</v>
      </c>
      <c r="W32" s="9">
        <f t="shared" si="41"/>
        <v>-95521.0915354367</v>
      </c>
      <c r="X32" s="9">
        <f t="shared" si="41"/>
        <v>98046.1793044238</v>
      </c>
      <c r="Y32" s="9">
        <f t="shared" si="41"/>
        <v>-132972.64684345617</v>
      </c>
      <c r="Z32" s="9">
        <f t="shared" si="41"/>
        <v>81437.14349632803</v>
      </c>
      <c r="AA32" s="9">
        <f t="shared" si="41"/>
        <v>-178062.44801914296</v>
      </c>
      <c r="AB32" s="9">
        <f t="shared" si="41"/>
        <v>64465.3076072594</v>
      </c>
      <c r="AC32" s="9">
        <f t="shared" si="41"/>
        <v>-230829.8422101802</v>
      </c>
      <c r="AD32" s="9">
        <f t="shared" si="41"/>
        <v>48108.314655556744</v>
      </c>
      <c r="AE32" s="9">
        <f t="shared" si="41"/>
        <v>-290938.9374409504</v>
      </c>
      <c r="AF32" s="9">
        <f t="shared" si="41"/>
        <v>33166.20326702334</v>
      </c>
      <c r="AG32" s="9">
        <f t="shared" si="41"/>
        <v>-357648.9402283136</v>
      </c>
      <c r="AH32" s="9">
        <f t="shared" si="41"/>
        <v>20219.88755370611</v>
      </c>
      <c r="AI32" s="9">
        <f t="shared" si="41"/>
        <v>-429807.22233628854</v>
      </c>
      <c r="AJ32" s="9">
        <f t="shared" si="41"/>
        <v>9609.339962913242</v>
      </c>
      <c r="AK32" s="9">
        <f t="shared" si="41"/>
        <v>-505867.0908290265</v>
      </c>
      <c r="AL32" s="9">
        <f t="shared" si="41"/>
        <v>1433.144519126618</v>
      </c>
      <c r="AM32" s="9">
        <f t="shared" si="41"/>
        <v>-583930.681078468</v>
      </c>
      <c r="AN32" s="9">
        <f t="shared" si="41"/>
        <v>-4430.447062619412</v>
      </c>
      <c r="AO32" s="9">
        <f t="shared" si="41"/>
        <v>-661815.7599274229</v>
      </c>
      <c r="AP32" s="9">
        <f t="shared" si="41"/>
        <v>-8282.393175173835</v>
      </c>
      <c r="AQ32" s="9">
        <f t="shared" si="41"/>
        <v>-737143.6210265642</v>
      </c>
      <c r="AR32" s="9">
        <f t="shared" si="41"/>
        <v>-10544.609237545008</v>
      </c>
      <c r="AS32" s="9">
        <f t="shared" si="41"/>
        <v>-807443.7815227989</v>
      </c>
      <c r="AT32" s="9">
        <f t="shared" si="41"/>
        <v>-11688.844398386484</v>
      </c>
      <c r="AU32" s="9">
        <f t="shared" si="41"/>
        <v>-870269.9442843107</v>
      </c>
      <c r="AV32" s="9">
        <f t="shared" si="41"/>
        <v>-12158.00858171126</v>
      </c>
      <c r="AW32" s="9">
        <f t="shared" si="41"/>
        <v>-923320.6972324807</v>
      </c>
      <c r="AX32" s="9">
        <f t="shared" si="41"/>
        <v>-12285.976620588048</v>
      </c>
      <c r="AY32" s="9">
        <f t="shared" si="41"/>
        <v>964558.3975084643</v>
      </c>
      <c r="AZ32" s="9">
        <f t="shared" si="41"/>
        <v>12222.32441604995</v>
      </c>
      <c r="BA32" s="9">
        <f t="shared" si="41"/>
        <v>992319.2060439058</v>
      </c>
      <c r="BB32" s="9">
        <f t="shared" si="41"/>
        <v>11867.949315230942</v>
      </c>
      <c r="BC32" s="9">
        <f t="shared" si="41"/>
        <v>1005403.5457242933</v>
      </c>
      <c r="BD32" s="9">
        <f t="shared" si="41"/>
        <v>10827.785904677143</v>
      </c>
      <c r="BE32" s="9">
        <f t="shared" si="41"/>
        <v>1003150.946931663</v>
      </c>
      <c r="BF32" s="9">
        <f t="shared" si="41"/>
        <v>8384.888960980146</v>
      </c>
      <c r="BG32" s="9">
        <f t="shared" si="41"/>
        <v>985482.7089708417</v>
      </c>
      <c r="BH32" s="9">
        <f t="shared" si="41"/>
        <v>3499.622186150282</v>
      </c>
      <c r="BI32" s="9">
        <f t="shared" si="41"/>
        <v>952916.5481887169</v>
      </c>
      <c r="BJ32" s="9">
        <f t="shared" si="41"/>
        <v>-5164.256746009245</v>
      </c>
      <c r="BK32" s="9">
        <f t="shared" si="41"/>
        <v>906549.2647413114</v>
      </c>
      <c r="BL32" s="9">
        <f t="shared" si="41"/>
        <v>-19186.502005670452</v>
      </c>
      <c r="BM32" s="9">
        <f t="shared" si="41"/>
        <v>848008.0310676581</v>
      </c>
      <c r="BN32" s="9">
        <f t="shared" si="41"/>
        <v>-40312.016469714756</v>
      </c>
      <c r="BO32" s="9">
        <f t="shared" si="41"/>
        <v>779372.564034094</v>
      </c>
      <c r="BP32" s="9">
        <f aca="true" t="shared" si="42" ref="BP32:EA32">(BP13*BP19+BP14*BP23)/(BP29+0.00001)</f>
        <v>-70350.76353817566</v>
      </c>
      <c r="BQ32" s="9">
        <f t="shared" si="42"/>
        <v>703072.2582533758</v>
      </c>
      <c r="BR32" s="9">
        <f t="shared" si="42"/>
        <v>-111061.14171575433</v>
      </c>
      <c r="BS32" s="9">
        <f t="shared" si="42"/>
        <v>621763.9724360933</v>
      </c>
      <c r="BT32" s="9">
        <f t="shared" si="42"/>
        <v>-164023.38377972724</v>
      </c>
      <c r="BU32" s="9">
        <f t="shared" si="42"/>
        <v>538197.4606965216</v>
      </c>
      <c r="BV32" s="9">
        <f t="shared" si="42"/>
        <v>-230510.55017018862</v>
      </c>
      <c r="BW32" s="9">
        <f t="shared" si="42"/>
        <v>455076.33731513587</v>
      </c>
      <c r="BX32" s="9">
        <f t="shared" si="42"/>
        <v>-311365.25202651916</v>
      </c>
      <c r="BY32" s="9">
        <f t="shared" si="42"/>
        <v>374922.8912090469</v>
      </c>
      <c r="BZ32" s="9">
        <f t="shared" si="42"/>
        <v>-406890.3129074042</v>
      </c>
      <c r="CA32" s="9">
        <f t="shared" si="42"/>
        <v>299954.9877424506</v>
      </c>
      <c r="CB32" s="9">
        <f t="shared" si="42"/>
        <v>-516761.13891402</v>
      </c>
      <c r="CC32" s="9">
        <f t="shared" si="42"/>
        <v>231982.70359651698</v>
      </c>
      <c r="CD32" s="9">
        <f t="shared" si="42"/>
        <v>-639966.6252863182</v>
      </c>
      <c r="CE32" s="9">
        <f t="shared" si="42"/>
        <v>172331.25993866878</v>
      </c>
      <c r="CF32" s="9">
        <f t="shared" si="42"/>
        <v>-774784.0255875455</v>
      </c>
      <c r="CG32" s="9">
        <f t="shared" si="42"/>
        <v>121795.30559143807</v>
      </c>
      <c r="CH32" s="9">
        <f t="shared" si="42"/>
        <v>-918791.4189305359</v>
      </c>
      <c r="CI32" s="9">
        <f t="shared" si="42"/>
        <v>80627.73881197286</v>
      </c>
      <c r="CJ32" s="9">
        <f t="shared" si="42"/>
        <v>-1068919.3287874474</v>
      </c>
      <c r="CK32" s="9">
        <f t="shared" si="42"/>
        <v>48564.150630034295</v>
      </c>
      <c r="CL32" s="9">
        <f t="shared" si="42"/>
        <v>-1221540.7917184343</v>
      </c>
      <c r="CM32" s="9">
        <f t="shared" si="42"/>
        <v>24881.748823785765</v>
      </c>
      <c r="CN32" s="9">
        <f t="shared" si="42"/>
        <v>-1372596.8775658032</v>
      </c>
      <c r="CO32" s="9">
        <f t="shared" si="42"/>
        <v>8489.414062302492</v>
      </c>
      <c r="CP32" s="9">
        <f t="shared" si="42"/>
        <v>-1517752.46204877</v>
      </c>
      <c r="CQ32" s="9">
        <f t="shared" si="42"/>
        <v>-1956.5148254204184</v>
      </c>
      <c r="CR32" s="9">
        <f t="shared" si="42"/>
        <v>-1652575.0837697505</v>
      </c>
      <c r="CS32" s="9">
        <f t="shared" si="42"/>
        <v>-7917.900571463785</v>
      </c>
      <c r="CT32" s="9">
        <f t="shared" si="42"/>
        <v>-1772728.1050959714</v>
      </c>
      <c r="CU32" s="9">
        <f t="shared" si="42"/>
        <v>-10830.457606741238</v>
      </c>
      <c r="CV32" s="9">
        <f t="shared" si="42"/>
        <v>-1874168.2440560642</v>
      </c>
      <c r="CW32" s="9">
        <f t="shared" si="42"/>
        <v>-11958.814894270798</v>
      </c>
      <c r="CX32" s="9">
        <f t="shared" si="42"/>
        <v>-1953336.8988118658</v>
      </c>
      <c r="CY32" s="9">
        <f t="shared" si="42"/>
        <v>-12260.728148164064</v>
      </c>
      <c r="CZ32" s="9">
        <f t="shared" si="42"/>
        <v>-2007326.5238670306</v>
      </c>
      <c r="DA32" s="9">
        <f t="shared" si="42"/>
        <v>12269.911899012159</v>
      </c>
      <c r="DB32" s="9">
        <f t="shared" si="42"/>
        <v>2034071.9496623946</v>
      </c>
      <c r="DC32" s="9">
        <f t="shared" si="42"/>
        <v>12006.048304499192</v>
      </c>
      <c r="DD32" s="9">
        <f t="shared" si="42"/>
        <v>2032375.8106378561</v>
      </c>
      <c r="DE32" s="9">
        <f t="shared" si="42"/>
        <v>10919.14149931994</v>
      </c>
      <c r="DF32" s="9">
        <f t="shared" si="42"/>
        <v>2002066.1044586075</v>
      </c>
      <c r="DG32" s="9">
        <f t="shared" si="42"/>
        <v>7873.489403951893</v>
      </c>
      <c r="DH32" s="9">
        <f t="shared" si="42"/>
        <v>1943976.6572189592</v>
      </c>
      <c r="DI32" s="9">
        <f t="shared" si="42"/>
        <v>1174.1395519657685</v>
      </c>
      <c r="DJ32" s="9">
        <f t="shared" si="42"/>
        <v>1859929.2506230455</v>
      </c>
      <c r="DK32" s="9">
        <f t="shared" si="42"/>
        <v>-11363.732069104675</v>
      </c>
      <c r="DL32" s="9">
        <f t="shared" si="42"/>
        <v>1752658.7436428755</v>
      </c>
      <c r="DM32" s="9">
        <f t="shared" si="42"/>
        <v>-32304.81350668073</v>
      </c>
      <c r="DN32" s="9">
        <f t="shared" si="42"/>
        <v>1625692.4054083235</v>
      </c>
      <c r="DO32" s="9">
        <f t="shared" si="42"/>
        <v>-64447.90357203203</v>
      </c>
      <c r="DP32" s="9">
        <f t="shared" si="42"/>
        <v>1483189.363525274</v>
      </c>
      <c r="DQ32" s="9">
        <f t="shared" si="42"/>
        <v>-110651.69897262956</v>
      </c>
      <c r="DR32" s="9">
        <f t="shared" si="42"/>
        <v>1329748.3696204887</v>
      </c>
      <c r="DS32" s="9">
        <f t="shared" si="42"/>
        <v>-173641.45110337267</v>
      </c>
      <c r="DT32" s="9">
        <f t="shared" si="42"/>
        <v>1170194.0105437487</v>
      </c>
      <c r="DU32" s="9">
        <f t="shared" si="42"/>
        <v>-255807.3742559377</v>
      </c>
      <c r="DV32" s="9">
        <f t="shared" si="42"/>
        <v>1009352.8799549853</v>
      </c>
      <c r="DW32" s="9">
        <f t="shared" si="42"/>
        <v>-359006.6424930805</v>
      </c>
      <c r="DX32" s="9">
        <f t="shared" si="42"/>
        <v>851831.9744086798</v>
      </c>
      <c r="DY32" s="9">
        <f t="shared" si="42"/>
        <v>-484381.09707710706</v>
      </c>
      <c r="DZ32" s="9">
        <f t="shared" si="42"/>
        <v>701811.6325660951</v>
      </c>
      <c r="EA32" s="9">
        <f t="shared" si="42"/>
        <v>-632202.3640777183</v>
      </c>
      <c r="EB32" s="9">
        <f aca="true" t="shared" si="43" ref="EB32:FI32">(EB13*EB19+EB14*EB23)/(EB29+0.00001)</f>
        <v>562864.6778576644</v>
      </c>
      <c r="EC32" s="9">
        <f t="shared" si="43"/>
        <v>-801754.9573143942</v>
      </c>
      <c r="ED32" s="9">
        <f t="shared" si="43"/>
        <v>437812.0773243638</v>
      </c>
      <c r="EE32" s="9">
        <f t="shared" si="43"/>
        <v>-991266.1612231167</v>
      </c>
      <c r="EF32" s="9">
        <f t="shared" si="43"/>
        <v>328623.4569331496</v>
      </c>
      <c r="EG32" s="9">
        <f t="shared" si="43"/>
        <v>-1197889.1373226002</v>
      </c>
      <c r="EH32" s="9">
        <f t="shared" si="43"/>
        <v>236368.31877582692</v>
      </c>
      <c r="EI32" s="9">
        <f t="shared" si="43"/>
        <v>-1417742.897932687</v>
      </c>
      <c r="EJ32" s="9">
        <f t="shared" si="43"/>
        <v>161220.92332261495</v>
      </c>
      <c r="EK32" s="9">
        <f t="shared" si="43"/>
        <v>-1646009.6920967407</v>
      </c>
      <c r="EL32" s="9">
        <f t="shared" si="43"/>
        <v>102518.69087264194</v>
      </c>
      <c r="EM32" s="9">
        <f t="shared" si="43"/>
        <v>-1877087.1227524343</v>
      </c>
      <c r="EN32" s="9">
        <f t="shared" si="43"/>
        <v>58870.81766724347</v>
      </c>
      <c r="EO32" s="9">
        <f t="shared" si="43"/>
        <v>-2104789.1440505735</v>
      </c>
      <c r="EP32" s="9">
        <f t="shared" si="43"/>
        <v>28310.777512355555</v>
      </c>
      <c r="EQ32" s="9">
        <f t="shared" si="43"/>
        <v>-2322587.1573890466</v>
      </c>
      <c r="ER32" s="9">
        <f t="shared" si="43"/>
        <v>8483.66885973126</v>
      </c>
      <c r="ES32" s="9">
        <f t="shared" si="43"/>
        <v>-2523879.9086112236</v>
      </c>
      <c r="ET32" s="9">
        <f t="shared" si="43"/>
        <v>-3142.8648145811576</v>
      </c>
      <c r="EU32" s="9">
        <f t="shared" si="43"/>
        <v>-2702278.941106513</v>
      </c>
      <c r="EV32" s="9">
        <f t="shared" si="43"/>
        <v>-9057.026279373878</v>
      </c>
      <c r="EW32" s="9">
        <f t="shared" si="43"/>
        <v>-2851895.1033830745</v>
      </c>
      <c r="EX32" s="9">
        <f t="shared" si="43"/>
        <v>-11484.338503566649</v>
      </c>
      <c r="EY32" s="9">
        <f t="shared" si="43"/>
        <v>-2967611.114643372</v>
      </c>
      <c r="EZ32" s="9">
        <f t="shared" si="43"/>
        <v>-12186.064217443247</v>
      </c>
      <c r="FA32" s="9">
        <f t="shared" si="43"/>
        <v>-3045325.023126703</v>
      </c>
      <c r="FB32" s="9">
        <f t="shared" si="43"/>
        <v>12287.6708827712</v>
      </c>
      <c r="FC32" s="9">
        <f t="shared" si="43"/>
        <v>3082156.0659998087</v>
      </c>
      <c r="FD32" s="9">
        <f t="shared" si="43"/>
        <v>12149.2599274566</v>
      </c>
      <c r="FE32" s="9">
        <f t="shared" si="43"/>
        <v>3076587.2294022893</v>
      </c>
      <c r="FF32" s="9">
        <f t="shared" si="43"/>
        <v>11286.439016390015</v>
      </c>
      <c r="FG32" s="9">
        <f t="shared" si="43"/>
        <v>3028554.6938841157</v>
      </c>
      <c r="FH32" s="9">
        <f t="shared" si="43"/>
        <v>8349.71337444144</v>
      </c>
      <c r="FI32" s="9">
        <f t="shared" si="43"/>
        <v>2939468.292771511</v>
      </c>
      <c r="FJ32"/>
      <c r="FK32"/>
      <c r="FL32"/>
      <c r="FM32"/>
      <c r="FN32"/>
      <c r="FO32"/>
      <c r="FP32"/>
      <c r="FQ32"/>
      <c r="FR32"/>
      <c r="FS32"/>
      <c r="FT32"/>
      <c r="FU32"/>
      <c r="FV32" s="5"/>
    </row>
    <row r="33" spans="1:165" ht="12.75">
      <c r="A33" s="9" t="s">
        <v>38</v>
      </c>
      <c r="B33" s="9">
        <f>SQRT(B30^2-B31^2)</f>
        <v>1859.6233134479423</v>
      </c>
      <c r="C33" s="9">
        <f>SQRT(C30^2-C31^2)</f>
        <v>11406.990507786028</v>
      </c>
      <c r="D33" s="9">
        <f aca="true" t="shared" si="44" ref="D33:BO33">SQRT(D30^2-D31^2)</f>
        <v>37474.84341361866</v>
      </c>
      <c r="E33" s="9">
        <f t="shared" si="44"/>
        <v>10636.181856107203</v>
      </c>
      <c r="F33" s="9">
        <f t="shared" si="44"/>
        <v>68949.14449391197</v>
      </c>
      <c r="G33" s="9">
        <f t="shared" si="44"/>
        <v>9332.731328459839</v>
      </c>
      <c r="H33" s="9">
        <f t="shared" si="44"/>
        <v>95232.17237978484</v>
      </c>
      <c r="I33" s="9">
        <f t="shared" si="44"/>
        <v>7111.855536542522</v>
      </c>
      <c r="J33" s="9">
        <f t="shared" si="44"/>
        <v>115579.08978119055</v>
      </c>
      <c r="K33" s="9">
        <f t="shared" si="44"/>
        <v>3425.47628612185</v>
      </c>
      <c r="L33" s="9">
        <f t="shared" si="44"/>
        <v>129582.1663770744</v>
      </c>
      <c r="M33" s="9">
        <f t="shared" si="44"/>
        <v>2431.7945270770383</v>
      </c>
      <c r="N33" s="9">
        <f t="shared" si="44"/>
        <v>137180.53306923815</v>
      </c>
      <c r="O33" s="9">
        <f t="shared" si="44"/>
        <v>11298.18156760487</v>
      </c>
      <c r="P33" s="9">
        <f t="shared" si="44"/>
        <v>138647.82788335378</v>
      </c>
      <c r="Q33" s="9">
        <f t="shared" si="44"/>
        <v>24102.76970764453</v>
      </c>
      <c r="R33" s="9">
        <f t="shared" si="44"/>
        <v>134558.95620075916</v>
      </c>
      <c r="S33" s="9">
        <f t="shared" si="44"/>
        <v>41808.28078190936</v>
      </c>
      <c r="T33" s="9">
        <f t="shared" si="44"/>
        <v>125738.59835738393</v>
      </c>
      <c r="U33" s="9">
        <f t="shared" si="44"/>
        <v>65342.238813051445</v>
      </c>
      <c r="V33" s="9">
        <f t="shared" si="44"/>
        <v>113195.32923749577</v>
      </c>
      <c r="W33" s="9">
        <f t="shared" si="44"/>
        <v>95521.09633330886</v>
      </c>
      <c r="X33" s="9">
        <f t="shared" si="44"/>
        <v>98046.1842956361</v>
      </c>
      <c r="Y33" s="9">
        <f t="shared" si="44"/>
        <v>132972.65287937352</v>
      </c>
      <c r="Z33" s="9">
        <f t="shared" si="44"/>
        <v>81437.14831064218</v>
      </c>
      <c r="AA33" s="9">
        <f t="shared" si="44"/>
        <v>178062.45553011846</v>
      </c>
      <c r="AB33" s="9">
        <f t="shared" si="44"/>
        <v>64465.312225181064</v>
      </c>
      <c r="AC33" s="9">
        <f t="shared" si="44"/>
        <v>230829.85148973705</v>
      </c>
      <c r="AD33" s="9">
        <f t="shared" si="44"/>
        <v>48108.31907810227</v>
      </c>
      <c r="AE33" s="9">
        <f t="shared" si="44"/>
        <v>290938.94886473415</v>
      </c>
      <c r="AF33" s="9">
        <f t="shared" si="44"/>
        <v>33166.20753895489</v>
      </c>
      <c r="AG33" s="9">
        <f t="shared" si="44"/>
        <v>357648.9542935063</v>
      </c>
      <c r="AH33" s="9">
        <f t="shared" si="44"/>
        <v>20219.891840195967</v>
      </c>
      <c r="AI33" s="9">
        <f t="shared" si="44"/>
        <v>429807.23972614267</v>
      </c>
      <c r="AJ33" s="9">
        <f t="shared" si="44"/>
        <v>9609.344941597932</v>
      </c>
      <c r="AK33" s="9">
        <f t="shared" si="44"/>
        <v>505867.1125254509</v>
      </c>
      <c r="AL33" s="9">
        <f t="shared" si="44"/>
        <v>1433.160967122805</v>
      </c>
      <c r="AM33" s="9">
        <f t="shared" si="44"/>
        <v>583930.7085738399</v>
      </c>
      <c r="AN33" s="9">
        <f t="shared" si="44"/>
        <v>4430.449560112896</v>
      </c>
      <c r="AO33" s="9">
        <f t="shared" si="44"/>
        <v>661815.795663665</v>
      </c>
      <c r="AP33" s="9">
        <f t="shared" si="44"/>
        <v>8282.394025293637</v>
      </c>
      <c r="AQ33" s="9">
        <f t="shared" si="44"/>
        <v>737143.6694347276</v>
      </c>
      <c r="AR33" s="9">
        <f t="shared" si="44"/>
        <v>10544.610050468364</v>
      </c>
      <c r="AS33" s="9">
        <f t="shared" si="44"/>
        <v>807443.8520205948</v>
      </c>
      <c r="AT33" s="9">
        <f t="shared" si="44"/>
        <v>11688.845620952192</v>
      </c>
      <c r="AU33" s="9">
        <f t="shared" si="44"/>
        <v>870270.063332429</v>
      </c>
      <c r="AV33" s="9">
        <f t="shared" si="44"/>
        <v>12158.010941539553</v>
      </c>
      <c r="AW33" s="9">
        <f t="shared" si="44"/>
        <v>923321.0125029715</v>
      </c>
      <c r="AX33" s="9">
        <f t="shared" si="44"/>
        <v>12285.994358388518</v>
      </c>
      <c r="AY33" s="9">
        <f t="shared" si="44"/>
        <v>964559.020171916</v>
      </c>
      <c r="AZ33" s="9">
        <f t="shared" si="44"/>
        <v>12222.327648844022</v>
      </c>
      <c r="BA33" s="9">
        <f t="shared" si="44"/>
        <v>992319.372102946</v>
      </c>
      <c r="BB33" s="9">
        <f t="shared" si="44"/>
        <v>11867.950759999321</v>
      </c>
      <c r="BC33" s="9">
        <f t="shared" si="44"/>
        <v>1005403.6442405151</v>
      </c>
      <c r="BD33" s="9">
        <f t="shared" si="44"/>
        <v>10827.786822123378</v>
      </c>
      <c r="BE33" s="9">
        <f t="shared" si="44"/>
        <v>1003151.0180727653</v>
      </c>
      <c r="BF33" s="9">
        <f t="shared" si="44"/>
        <v>8384.89005342204</v>
      </c>
      <c r="BG33" s="9">
        <f t="shared" si="44"/>
        <v>985482.7651593618</v>
      </c>
      <c r="BH33" s="9">
        <f t="shared" si="44"/>
        <v>3499.628093266119</v>
      </c>
      <c r="BI33" s="9">
        <f t="shared" si="44"/>
        <v>952916.5948628443</v>
      </c>
      <c r="BJ33" s="9">
        <f t="shared" si="44"/>
        <v>5164.2681873210595</v>
      </c>
      <c r="BK33" s="9">
        <f t="shared" si="44"/>
        <v>906549.3047571651</v>
      </c>
      <c r="BL33" s="9">
        <f t="shared" si="44"/>
        <v>19186.50980557447</v>
      </c>
      <c r="BM33" s="9">
        <f t="shared" si="44"/>
        <v>848008.0661050067</v>
      </c>
      <c r="BN33" s="9">
        <f t="shared" si="44"/>
        <v>40312.02468573546</v>
      </c>
      <c r="BO33" s="9">
        <f t="shared" si="44"/>
        <v>779372.5951599005</v>
      </c>
      <c r="BP33" s="9">
        <f aca="true" t="shared" si="45" ref="BP33:EA33">SQRT(BP30^2-BP31^2)</f>
        <v>70350.77291215611</v>
      </c>
      <c r="BQ33" s="9">
        <f t="shared" si="45"/>
        <v>703072.2861838925</v>
      </c>
      <c r="BR33" s="9">
        <f t="shared" si="45"/>
        <v>111061.15261623736</v>
      </c>
      <c r="BS33" s="9">
        <f t="shared" si="45"/>
        <v>621763.9976723898</v>
      </c>
      <c r="BT33" s="9">
        <f t="shared" si="45"/>
        <v>164023.39649208472</v>
      </c>
      <c r="BU33" s="9">
        <f t="shared" si="45"/>
        <v>538197.4836004713</v>
      </c>
      <c r="BV33" s="9">
        <f t="shared" si="45"/>
        <v>230510.56497207496</v>
      </c>
      <c r="BW33" s="9">
        <f t="shared" si="45"/>
        <v>455076.35815494705</v>
      </c>
      <c r="BX33" s="9">
        <f t="shared" si="45"/>
        <v>311365.2692215195</v>
      </c>
      <c r="BY33" s="9">
        <f t="shared" si="45"/>
        <v>374922.9101882918</v>
      </c>
      <c r="BZ33" s="9">
        <f t="shared" si="45"/>
        <v>406890.3328491734</v>
      </c>
      <c r="CA33" s="9">
        <f t="shared" si="45"/>
        <v>299955.0050199635</v>
      </c>
      <c r="CB33" s="9">
        <f t="shared" si="45"/>
        <v>516761.16203122644</v>
      </c>
      <c r="CC33" s="9">
        <f t="shared" si="45"/>
        <v>231982.71930163135</v>
      </c>
      <c r="CD33" s="9">
        <f t="shared" si="45"/>
        <v>639966.6521144602</v>
      </c>
      <c r="CE33" s="9">
        <f t="shared" si="45"/>
        <v>172331.2741853738</v>
      </c>
      <c r="CF33" s="9">
        <f t="shared" si="45"/>
        <v>774784.0568142358</v>
      </c>
      <c r="CG33" s="9">
        <f t="shared" si="45"/>
        <v>121795.31849612608</v>
      </c>
      <c r="CH33" s="9">
        <f t="shared" si="45"/>
        <v>918791.4554644346</v>
      </c>
      <c r="CI33" s="9">
        <f t="shared" si="45"/>
        <v>80627.75052504559</v>
      </c>
      <c r="CJ33" s="9">
        <f t="shared" si="45"/>
        <v>1068919.3718691643</v>
      </c>
      <c r="CK33" s="9">
        <f t="shared" si="45"/>
        <v>48564.161414773545</v>
      </c>
      <c r="CL33" s="9">
        <f t="shared" si="45"/>
        <v>1221540.8431095385</v>
      </c>
      <c r="CM33" s="9">
        <f t="shared" si="45"/>
        <v>24881.759344304828</v>
      </c>
      <c r="CN33" s="9">
        <f t="shared" si="45"/>
        <v>1372596.9398936843</v>
      </c>
      <c r="CO33" s="9">
        <f t="shared" si="45"/>
        <v>8489.427504975783</v>
      </c>
      <c r="CP33" s="9">
        <f t="shared" si="45"/>
        <v>1517752.5394927692</v>
      </c>
      <c r="CQ33" s="9">
        <f t="shared" si="45"/>
        <v>1956.5364643502319</v>
      </c>
      <c r="CR33" s="9">
        <f t="shared" si="45"/>
        <v>1652575.1835944836</v>
      </c>
      <c r="CS33" s="9">
        <f t="shared" si="45"/>
        <v>7917.902541397325</v>
      </c>
      <c r="CT33" s="9">
        <f t="shared" si="45"/>
        <v>1772728.241699523</v>
      </c>
      <c r="CU33" s="9">
        <f t="shared" si="45"/>
        <v>10830.458720979235</v>
      </c>
      <c r="CV33" s="9">
        <f t="shared" si="45"/>
        <v>1874168.4529000248</v>
      </c>
      <c r="CW33" s="9">
        <f t="shared" si="45"/>
        <v>11958.816626839016</v>
      </c>
      <c r="CX33" s="9">
        <f t="shared" si="45"/>
        <v>1953337.3167954176</v>
      </c>
      <c r="CY33" s="9">
        <f t="shared" si="45"/>
        <v>12260.733140681801</v>
      </c>
      <c r="CZ33" s="9">
        <f t="shared" si="45"/>
        <v>2007335.799072365</v>
      </c>
      <c r="DA33" s="9">
        <f t="shared" si="45"/>
        <v>12269.917960107474</v>
      </c>
      <c r="DB33" s="9">
        <f t="shared" si="45"/>
        <v>2034072.4285340928</v>
      </c>
      <c r="DC33" s="9">
        <f t="shared" si="45"/>
        <v>12006.050157564056</v>
      </c>
      <c r="DD33" s="9">
        <f t="shared" si="45"/>
        <v>2032376.0477987523</v>
      </c>
      <c r="DE33" s="9">
        <f t="shared" si="45"/>
        <v>10919.142660994785</v>
      </c>
      <c r="DF33" s="9">
        <f t="shared" si="45"/>
        <v>2002066.2632710803</v>
      </c>
      <c r="DG33" s="9">
        <f t="shared" si="45"/>
        <v>7873.491666364125</v>
      </c>
      <c r="DH33" s="9">
        <f t="shared" si="45"/>
        <v>1943976.7770105067</v>
      </c>
      <c r="DI33" s="9">
        <f t="shared" si="45"/>
        <v>1174.1870968517915</v>
      </c>
      <c r="DJ33" s="9">
        <f t="shared" si="45"/>
        <v>1859929.3468802425</v>
      </c>
      <c r="DK33" s="9">
        <f t="shared" si="45"/>
        <v>11363.746807555675</v>
      </c>
      <c r="DL33" s="9">
        <f t="shared" si="45"/>
        <v>1752658.8240334957</v>
      </c>
      <c r="DM33" s="9">
        <f t="shared" si="45"/>
        <v>32304.826532243464</v>
      </c>
      <c r="DN33" s="9">
        <f t="shared" si="45"/>
        <v>1625692.4742796398</v>
      </c>
      <c r="DO33" s="9">
        <f t="shared" si="45"/>
        <v>64447.91780642175</v>
      </c>
      <c r="DP33" s="9">
        <f t="shared" si="45"/>
        <v>1483189.423573867</v>
      </c>
      <c r="DQ33" s="9">
        <f t="shared" si="45"/>
        <v>110651.71523171332</v>
      </c>
      <c r="DR33" s="9">
        <f t="shared" si="45"/>
        <v>1329748.4226294118</v>
      </c>
      <c r="DS33" s="9">
        <f t="shared" si="45"/>
        <v>173641.46984594697</v>
      </c>
      <c r="DT33" s="9">
        <f t="shared" si="45"/>
        <v>1170194.057749394</v>
      </c>
      <c r="DU33" s="9">
        <f t="shared" si="45"/>
        <v>255807.39585539987</v>
      </c>
      <c r="DV33" s="9">
        <f t="shared" si="45"/>
        <v>1009352.9222465961</v>
      </c>
      <c r="DW33" s="9">
        <f t="shared" si="45"/>
        <v>359006.6673211929</v>
      </c>
      <c r="DX33" s="9">
        <f t="shared" si="45"/>
        <v>851832.0124446438</v>
      </c>
      <c r="DY33" s="9">
        <f t="shared" si="45"/>
        <v>484381.12554517697</v>
      </c>
      <c r="DZ33" s="9">
        <f t="shared" si="45"/>
        <v>701811.6668457771</v>
      </c>
      <c r="EA33" s="9">
        <f t="shared" si="45"/>
        <v>632202.3966676792</v>
      </c>
      <c r="EB33" s="9">
        <f aca="true" t="shared" si="46" ref="EB33:FI33">SQRT(EB30^2-EB31^2)</f>
        <v>562864.7087682567</v>
      </c>
      <c r="EC33" s="9">
        <f t="shared" si="46"/>
        <v>801754.9946114518</v>
      </c>
      <c r="ED33" s="9">
        <f t="shared" si="46"/>
        <v>437812.10517344606</v>
      </c>
      <c r="EE33" s="9">
        <f t="shared" si="46"/>
        <v>991266.2039573177</v>
      </c>
      <c r="EF33" s="9">
        <f t="shared" si="46"/>
        <v>328623.48197362706</v>
      </c>
      <c r="EG33" s="9">
        <f t="shared" si="46"/>
        <v>1197889.1864274377</v>
      </c>
      <c r="EH33" s="9">
        <f t="shared" si="46"/>
        <v>236368.34122867882</v>
      </c>
      <c r="EI33" s="9">
        <f t="shared" si="46"/>
        <v>1417742.9546330897</v>
      </c>
      <c r="EJ33" s="9">
        <f t="shared" si="46"/>
        <v>161220.94340458978</v>
      </c>
      <c r="EK33" s="9">
        <f t="shared" si="46"/>
        <v>1646009.7580481684</v>
      </c>
      <c r="EL33" s="9">
        <f t="shared" si="46"/>
        <v>102518.70884472759</v>
      </c>
      <c r="EM33" s="9">
        <f t="shared" si="46"/>
        <v>1877087.200272772</v>
      </c>
      <c r="EN33" s="9">
        <f t="shared" si="46"/>
        <v>58870.83395657664</v>
      </c>
      <c r="EO33" s="9">
        <f t="shared" si="46"/>
        <v>2104789.2365315775</v>
      </c>
      <c r="EP33" s="9">
        <f t="shared" si="46"/>
        <v>28310.793174628976</v>
      </c>
      <c r="EQ33" s="9">
        <f t="shared" si="46"/>
        <v>2322587.2700854978</v>
      </c>
      <c r="ER33" s="9">
        <f t="shared" si="46"/>
        <v>8483.689439142296</v>
      </c>
      <c r="ES33" s="9">
        <f t="shared" si="46"/>
        <v>2523880.0503181065</v>
      </c>
      <c r="ET33" s="9">
        <f t="shared" si="46"/>
        <v>3142.882714161374</v>
      </c>
      <c r="EU33" s="9">
        <f t="shared" si="46"/>
        <v>2702279.1282723043</v>
      </c>
      <c r="EV33" s="9">
        <f t="shared" si="46"/>
        <v>9057.02829277934</v>
      </c>
      <c r="EW33" s="9">
        <f t="shared" si="46"/>
        <v>2851895.3726445716</v>
      </c>
      <c r="EX33" s="9">
        <f t="shared" si="46"/>
        <v>11484.339918550879</v>
      </c>
      <c r="EY33" s="9">
        <f t="shared" si="46"/>
        <v>2967611.5788217564</v>
      </c>
      <c r="EZ33" s="9">
        <f t="shared" si="46"/>
        <v>12186.067107594852</v>
      </c>
      <c r="FA33" s="9">
        <f t="shared" si="46"/>
        <v>3045326.560574211</v>
      </c>
      <c r="FB33" s="9">
        <f t="shared" si="46"/>
        <v>12287.718163174617</v>
      </c>
      <c r="FC33" s="9">
        <f t="shared" si="46"/>
        <v>3082157.299675509</v>
      </c>
      <c r="FD33" s="9">
        <f t="shared" si="46"/>
        <v>12149.26249412225</v>
      </c>
      <c r="FE33" s="9">
        <f t="shared" si="46"/>
        <v>3076587.675710422</v>
      </c>
      <c r="FF33" s="9">
        <f t="shared" si="46"/>
        <v>11286.440398575864</v>
      </c>
      <c r="FG33" s="9">
        <f t="shared" si="46"/>
        <v>3028554.9677754957</v>
      </c>
      <c r="FH33" s="9">
        <f t="shared" si="46"/>
        <v>8349.716103483448</v>
      </c>
      <c r="FI33" s="9" t="e">
        <f t="shared" si="46"/>
        <v>#NUM!</v>
      </c>
    </row>
    <row r="34" spans="1:16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</row>
    <row r="35" spans="1:178" s="8" customFormat="1" ht="12.75">
      <c r="A35" s="9" t="s">
        <v>48</v>
      </c>
      <c r="B35" s="9">
        <f>(B30^2-B33^2)^(1/2)</f>
        <v>3514.954822038924</v>
      </c>
      <c r="C35" s="9">
        <f>(C30^2-C33^2)^(1/2)</f>
        <v>2208.8239313538134</v>
      </c>
      <c r="D35" s="9">
        <f aca="true" t="shared" si="47" ref="D35:BO35">(D30^2-D33^2)^(1/2)</f>
        <v>3246.9923633558915</v>
      </c>
      <c r="E35" s="9">
        <f t="shared" si="47"/>
        <v>2225.260680147131</v>
      </c>
      <c r="F35" s="9">
        <f t="shared" si="47"/>
        <v>13389.046515283158</v>
      </c>
      <c r="G35" s="9">
        <f t="shared" si="47"/>
        <v>1236.0348016857884</v>
      </c>
      <c r="H35" s="9">
        <f t="shared" si="47"/>
        <v>26004.381700174195</v>
      </c>
      <c r="I35" s="9">
        <f t="shared" si="47"/>
        <v>1293.1964376182134</v>
      </c>
      <c r="J35" s="9">
        <f t="shared" si="47"/>
        <v>40046.07995306422</v>
      </c>
      <c r="K35" s="9">
        <f t="shared" si="47"/>
        <v>5900.846284441023</v>
      </c>
      <c r="L35" s="9">
        <f t="shared" si="47"/>
        <v>54402.994457951216</v>
      </c>
      <c r="M35" s="9">
        <f t="shared" si="47"/>
        <v>13063.140722725371</v>
      </c>
      <c r="N35" s="9">
        <f t="shared" si="47"/>
        <v>67979.07260735687</v>
      </c>
      <c r="O35" s="9">
        <f t="shared" si="47"/>
        <v>23129.03162842664</v>
      </c>
      <c r="P35" s="9">
        <f t="shared" si="47"/>
        <v>79770.50371863948</v>
      </c>
      <c r="Q35" s="9">
        <f t="shared" si="47"/>
        <v>36261.63021788553</v>
      </c>
      <c r="R35" s="9">
        <f t="shared" si="47"/>
        <v>88935.20610110258</v>
      </c>
      <c r="S35" s="9">
        <f t="shared" si="47"/>
        <v>52391.139866301775</v>
      </c>
      <c r="T35" s="9">
        <f t="shared" si="47"/>
        <v>94849.69553196756</v>
      </c>
      <c r="U35" s="9">
        <f t="shared" si="47"/>
        <v>71183.53850432462</v>
      </c>
      <c r="V35" s="9">
        <f t="shared" si="47"/>
        <v>97149.24820185493</v>
      </c>
      <c r="W35" s="9">
        <f t="shared" si="47"/>
        <v>92028.21939025118</v>
      </c>
      <c r="X35" s="9">
        <f t="shared" si="47"/>
        <v>95748.42911272807</v>
      </c>
      <c r="Y35" s="9">
        <f t="shared" si="47"/>
        <v>114046.51234706942</v>
      </c>
      <c r="Z35" s="9">
        <f t="shared" si="47"/>
        <v>90840.42570255505</v>
      </c>
      <c r="AA35" s="9">
        <f t="shared" si="47"/>
        <v>136121.55975115718</v>
      </c>
      <c r="AB35" s="9">
        <f t="shared" si="47"/>
        <v>82875.11558407187</v>
      </c>
      <c r="AC35" s="9">
        <f t="shared" si="47"/>
        <v>156948.50846587642</v>
      </c>
      <c r="AD35" s="9">
        <f t="shared" si="47"/>
        <v>72517.30746910548</v>
      </c>
      <c r="AE35" s="9">
        <f t="shared" si="47"/>
        <v>175102.50179019285</v>
      </c>
      <c r="AF35" s="9">
        <f t="shared" si="47"/>
        <v>60588.024037506904</v>
      </c>
      <c r="AG35" s="9">
        <f t="shared" si="47"/>
        <v>189120.6145236676</v>
      </c>
      <c r="AH35" s="9">
        <f t="shared" si="47"/>
        <v>47992.94739840541</v>
      </c>
      <c r="AI35" s="9">
        <f t="shared" si="47"/>
        <v>197592.76201900622</v>
      </c>
      <c r="AJ35" s="9">
        <f t="shared" si="47"/>
        <v>35643.135203351245</v>
      </c>
      <c r="AK35" s="9">
        <f t="shared" si="47"/>
        <v>199255.8094934984</v>
      </c>
      <c r="AL35" s="9">
        <f t="shared" si="47"/>
        <v>24373.76808710577</v>
      </c>
      <c r="AM35" s="9">
        <f t="shared" si="47"/>
        <v>193084.6708236228</v>
      </c>
      <c r="AN35" s="9">
        <f t="shared" si="47"/>
        <v>14866.95771389871</v>
      </c>
      <c r="AO35" s="9">
        <f t="shared" si="47"/>
        <v>178374.15338673015</v>
      </c>
      <c r="AP35" s="9">
        <f t="shared" si="47"/>
        <v>7584.50461759659</v>
      </c>
      <c r="AQ35" s="9">
        <f t="shared" si="47"/>
        <v>154805.6882936055</v>
      </c>
      <c r="AR35" s="9">
        <f t="shared" si="47"/>
        <v>2715.948018249961</v>
      </c>
      <c r="AS35" s="9">
        <f t="shared" si="47"/>
        <v>122493.86776819438</v>
      </c>
      <c r="AT35" s="9">
        <f t="shared" si="47"/>
        <v>146.3243481000448</v>
      </c>
      <c r="AU35" s="9">
        <f t="shared" si="47"/>
        <v>82008.85142172607</v>
      </c>
      <c r="AV35" s="9">
        <f t="shared" si="47"/>
        <v>553.1989521522971</v>
      </c>
      <c r="AW35" s="9">
        <f t="shared" si="47"/>
        <v>34372.13472662889</v>
      </c>
      <c r="AX35" s="9">
        <f t="shared" si="47"/>
        <v>110.1468086708017</v>
      </c>
      <c r="AY35" s="9">
        <f t="shared" si="47"/>
        <v>18975.165519104623</v>
      </c>
      <c r="AZ35" s="9">
        <f t="shared" si="47"/>
        <v>488.9959460264561</v>
      </c>
      <c r="BA35" s="9">
        <f t="shared" si="47"/>
        <v>76230.78314146273</v>
      </c>
      <c r="BB35" s="9">
        <f t="shared" si="47"/>
        <v>61.383827821321916</v>
      </c>
      <c r="BC35" s="9">
        <f t="shared" si="47"/>
        <v>135313.56166581693</v>
      </c>
      <c r="BD35" s="9">
        <f t="shared" si="47"/>
        <v>2690.0620029628467</v>
      </c>
      <c r="BE35" s="9">
        <f t="shared" si="47"/>
        <v>193965.75468826536</v>
      </c>
      <c r="BF35" s="9">
        <f t="shared" si="47"/>
        <v>9079.798124787894</v>
      </c>
      <c r="BG35" s="9">
        <f t="shared" si="47"/>
        <v>249869.38929870332</v>
      </c>
      <c r="BH35" s="9">
        <f t="shared" si="47"/>
        <v>20334.0881862016</v>
      </c>
      <c r="BI35" s="9">
        <f t="shared" si="47"/>
        <v>300770.1376208801</v>
      </c>
      <c r="BJ35" s="9">
        <f t="shared" si="47"/>
        <v>37483.56824455467</v>
      </c>
      <c r="BK35" s="9">
        <f t="shared" si="47"/>
        <v>344601.2953956781</v>
      </c>
      <c r="BL35" s="9">
        <f t="shared" si="47"/>
        <v>61261.22510768482</v>
      </c>
      <c r="BM35" s="9">
        <f t="shared" si="47"/>
        <v>379600.25746997073</v>
      </c>
      <c r="BN35" s="9">
        <f t="shared" si="47"/>
        <v>92013.02728981814</v>
      </c>
      <c r="BO35" s="9">
        <f t="shared" si="47"/>
        <v>404410.1219514471</v>
      </c>
      <c r="BP35" s="9">
        <f aca="true" t="shared" si="48" ref="BP35:EA35">(BP30^2-BP33^2)^(1/2)</f>
        <v>129627.93949630593</v>
      </c>
      <c r="BQ35" s="9">
        <f t="shared" si="48"/>
        <v>418159.7678371592</v>
      </c>
      <c r="BR35" s="9">
        <f t="shared" si="48"/>
        <v>173493.0899162208</v>
      </c>
      <c r="BS35" s="9">
        <f t="shared" si="48"/>
        <v>420516.9021814257</v>
      </c>
      <c r="BT35" s="9">
        <f t="shared" si="48"/>
        <v>222478.49281985182</v>
      </c>
      <c r="BU35" s="9">
        <f t="shared" si="48"/>
        <v>411710.1011702791</v>
      </c>
      <c r="BV35" s="9">
        <f t="shared" si="48"/>
        <v>274954.03155443235</v>
      </c>
      <c r="BW35" s="9">
        <f t="shared" si="48"/>
        <v>392517.68865565927</v>
      </c>
      <c r="BX35" s="9">
        <f t="shared" si="48"/>
        <v>328839.4761891244</v>
      </c>
      <c r="BY35" s="9">
        <f t="shared" si="48"/>
        <v>364223.29946464376</v>
      </c>
      <c r="BZ35" s="9">
        <f t="shared" si="48"/>
        <v>381686.2600656826</v>
      </c>
      <c r="CA35" s="9">
        <f t="shared" si="48"/>
        <v>328540.04285792995</v>
      </c>
      <c r="CB35" s="9">
        <f t="shared" si="48"/>
        <v>430787.6950338755</v>
      </c>
      <c r="CC35" s="9">
        <f t="shared" si="48"/>
        <v>287507.1867741141</v>
      </c>
      <c r="CD35" s="9">
        <f t="shared" si="48"/>
        <v>473312.3937516779</v>
      </c>
      <c r="CE35" s="9">
        <f t="shared" si="48"/>
        <v>243365.0997664781</v>
      </c>
      <c r="CF35" s="9">
        <f t="shared" si="48"/>
        <v>506454.01174449135</v>
      </c>
      <c r="CG35" s="9">
        <f t="shared" si="48"/>
        <v>198415.69732394008</v>
      </c>
      <c r="CH35" s="9">
        <f t="shared" si="48"/>
        <v>527589.1319842921</v>
      </c>
      <c r="CI35" s="9">
        <f t="shared" si="48"/>
        <v>154876.7411980639</v>
      </c>
      <c r="CJ35" s="9">
        <f t="shared" si="48"/>
        <v>534434.2809587348</v>
      </c>
      <c r="CK35" s="9">
        <f t="shared" si="48"/>
        <v>114738.95576817509</v>
      </c>
      <c r="CL35" s="9">
        <f t="shared" si="48"/>
        <v>525192.7523033514</v>
      </c>
      <c r="CM35" s="9">
        <f t="shared" si="48"/>
        <v>79635.00372125879</v>
      </c>
      <c r="CN35" s="9">
        <f t="shared" si="48"/>
        <v>498682.15662775544</v>
      </c>
      <c r="CO35" s="9">
        <f t="shared" si="48"/>
        <v>50728.88549743255</v>
      </c>
      <c r="CP35" s="9">
        <f t="shared" si="48"/>
        <v>454434.4157508473</v>
      </c>
      <c r="CQ35" s="9">
        <f t="shared" si="48"/>
        <v>28633.307740348537</v>
      </c>
      <c r="CR35" s="9">
        <f t="shared" si="48"/>
        <v>392761.24389657215</v>
      </c>
      <c r="CS35" s="9">
        <f t="shared" si="48"/>
        <v>13361.053523202918</v>
      </c>
      <c r="CT35" s="9">
        <f t="shared" si="48"/>
        <v>314779.94255528634</v>
      </c>
      <c r="CU35" s="9">
        <f t="shared" si="48"/>
        <v>4314.460780711843</v>
      </c>
      <c r="CV35" s="9">
        <f t="shared" si="48"/>
        <v>222396.48527348737</v>
      </c>
      <c r="CW35" s="9">
        <f t="shared" si="48"/>
        <v>314.88168626438824</v>
      </c>
      <c r="CX35" s="9">
        <f t="shared" si="48"/>
        <v>118245.26473829633</v>
      </c>
      <c r="CY35" s="9">
        <f t="shared" si="48"/>
        <v>328.41752105369306</v>
      </c>
      <c r="CZ35" s="9">
        <f t="shared" si="48"/>
        <v>5587.3804801429815</v>
      </c>
      <c r="DA35" s="9">
        <f t="shared" si="48"/>
        <v>287.0920242338878</v>
      </c>
      <c r="DB35" s="9">
        <f t="shared" si="48"/>
        <v>111828.13288431971</v>
      </c>
      <c r="DC35" s="9">
        <f t="shared" si="48"/>
        <v>206.3312917905428</v>
      </c>
      <c r="DD35" s="9">
        <f t="shared" si="48"/>
        <v>229933.81980817782</v>
      </c>
      <c r="DE35" s="9">
        <f t="shared" si="48"/>
        <v>4286.53884234714</v>
      </c>
      <c r="DF35" s="9">
        <f t="shared" si="48"/>
        <v>344534.68581458385</v>
      </c>
      <c r="DG35" s="9">
        <f t="shared" si="48"/>
        <v>14366.747473766745</v>
      </c>
      <c r="DH35" s="9">
        <f t="shared" si="48"/>
        <v>451511.39287891344</v>
      </c>
      <c r="DI35" s="9">
        <f t="shared" si="48"/>
        <v>32616.5336739527</v>
      </c>
      <c r="DJ35" s="9">
        <f t="shared" si="48"/>
        <v>547023.9333088682</v>
      </c>
      <c r="DK35" s="9">
        <f t="shared" si="48"/>
        <v>60789.49337818913</v>
      </c>
      <c r="DL35" s="9">
        <f t="shared" si="48"/>
        <v>627704.7037104887</v>
      </c>
      <c r="DM35" s="9">
        <f t="shared" si="48"/>
        <v>100068.47067445528</v>
      </c>
      <c r="DN35" s="9">
        <f t="shared" si="48"/>
        <v>690829.8603472722</v>
      </c>
      <c r="DO35" s="9">
        <f t="shared" si="48"/>
        <v>150938.57762050364</v>
      </c>
      <c r="DP35" s="9">
        <f t="shared" si="48"/>
        <v>734458.8656161911</v>
      </c>
      <c r="DQ35" s="9">
        <f t="shared" si="48"/>
        <v>213096.91472595796</v>
      </c>
      <c r="DR35" s="9">
        <f t="shared" si="48"/>
        <v>757533.7250028618</v>
      </c>
      <c r="DS35" s="9">
        <f t="shared" si="48"/>
        <v>285406.01802365907</v>
      </c>
      <c r="DT35" s="9">
        <f t="shared" si="48"/>
        <v>759931.537669686</v>
      </c>
      <c r="DU35" s="9">
        <f t="shared" si="48"/>
        <v>365895.70035582443</v>
      </c>
      <c r="DV35" s="9">
        <f t="shared" si="48"/>
        <v>742466.5297681281</v>
      </c>
      <c r="DW35" s="9">
        <f t="shared" si="48"/>
        <v>451815.2483156652</v>
      </c>
      <c r="DX35" s="9">
        <f t="shared" si="48"/>
        <v>706840.5682356181</v>
      </c>
      <c r="DY35" s="9">
        <f t="shared" si="48"/>
        <v>539735.0326634969</v>
      </c>
      <c r="DZ35" s="9">
        <f t="shared" si="48"/>
        <v>655544.1050534791</v>
      </c>
      <c r="EA35" s="9">
        <f t="shared" si="48"/>
        <v>625693.6547381768</v>
      </c>
      <c r="EB35" s="9">
        <f aca="true" t="shared" si="49" ref="EB35:FI35">(EB30^2-EB33^2)^(1/2)</f>
        <v>591712.4077026645</v>
      </c>
      <c r="EC35" s="9">
        <f t="shared" si="49"/>
        <v>705383.9560494327</v>
      </c>
      <c r="ED35" s="9">
        <f t="shared" si="49"/>
        <v>518944.61981075094</v>
      </c>
      <c r="EE35" s="9">
        <f t="shared" si="49"/>
        <v>774368.7304127441</v>
      </c>
      <c r="EF35" s="9">
        <f t="shared" si="49"/>
        <v>441095.5046702152</v>
      </c>
      <c r="EG35" s="9">
        <f t="shared" si="49"/>
        <v>828314.9511992834</v>
      </c>
      <c r="EH35" s="9">
        <f t="shared" si="49"/>
        <v>362051.5100384802</v>
      </c>
      <c r="EI35" s="9">
        <f t="shared" si="49"/>
        <v>863233.8907052028</v>
      </c>
      <c r="EJ35" s="9">
        <f t="shared" si="49"/>
        <v>285503.93949384434</v>
      </c>
      <c r="EK35" s="9">
        <f t="shared" si="49"/>
        <v>875713.7630137044</v>
      </c>
      <c r="EL35" s="9">
        <f t="shared" si="49"/>
        <v>214732.44254019996</v>
      </c>
      <c r="EM35" s="9">
        <f t="shared" si="49"/>
        <v>863131.5268231669</v>
      </c>
      <c r="EN35" s="9">
        <f t="shared" si="49"/>
        <v>152411.701844921</v>
      </c>
      <c r="EO35" s="9">
        <f t="shared" si="49"/>
        <v>823831.2590499632</v>
      </c>
      <c r="EP35" s="9">
        <f t="shared" si="49"/>
        <v>100453.1041845637</v>
      </c>
      <c r="EQ35" s="9">
        <f t="shared" si="49"/>
        <v>757258.0278191625</v>
      </c>
      <c r="ER35" s="9">
        <f t="shared" si="49"/>
        <v>59891.37883082014</v>
      </c>
      <c r="ES35" s="9">
        <f t="shared" si="49"/>
        <v>664038.3852528989</v>
      </c>
      <c r="ET35" s="9">
        <f t="shared" si="49"/>
        <v>30823.762612520615</v>
      </c>
      <c r="EU35" s="9">
        <f t="shared" si="49"/>
        <v>546001.3561839135</v>
      </c>
      <c r="EV35" s="9">
        <f t="shared" si="49"/>
        <v>12406.332184635774</v>
      </c>
      <c r="EW35" s="9">
        <f t="shared" si="49"/>
        <v>406136.9734369242</v>
      </c>
      <c r="EX35" s="9">
        <f t="shared" si="49"/>
        <v>2908.8899952459924</v>
      </c>
      <c r="EY35" s="9">
        <f t="shared" si="49"/>
        <v>248492.83114125385</v>
      </c>
      <c r="EZ35" s="9">
        <f t="shared" si="49"/>
        <v>173.61723110852606</v>
      </c>
      <c r="FA35" s="9">
        <f t="shared" si="49"/>
        <v>78012.60422881997</v>
      </c>
      <c r="FB35" s="9">
        <f t="shared" si="49"/>
        <v>41.4641440854943</v>
      </c>
      <c r="FC35" s="9">
        <f t="shared" si="49"/>
        <v>99676.10319377702</v>
      </c>
      <c r="FD35" s="9">
        <f t="shared" si="49"/>
        <v>29.685756166338898</v>
      </c>
      <c r="FE35" s="9">
        <f t="shared" si="49"/>
        <v>278514.7762460735</v>
      </c>
      <c r="FF35" s="9">
        <f t="shared" si="49"/>
        <v>3903.913281673527</v>
      </c>
      <c r="FG35" s="9">
        <f t="shared" si="49"/>
        <v>452293.914350736</v>
      </c>
      <c r="FH35" s="9">
        <f t="shared" si="49"/>
        <v>15370.152445408396</v>
      </c>
      <c r="FI35" s="9" t="e">
        <f t="shared" si="49"/>
        <v>#NUM!</v>
      </c>
      <c r="FJ35"/>
      <c r="FK35"/>
      <c r="FL35"/>
      <c r="FM35"/>
      <c r="FN35"/>
      <c r="FO35"/>
      <c r="FP35"/>
      <c r="FQ35"/>
      <c r="FR35"/>
      <c r="FS35"/>
      <c r="FT35"/>
      <c r="FU35"/>
      <c r="FV35" s="5"/>
    </row>
    <row r="36" spans="1:165" ht="12.75">
      <c r="A36" s="9" t="s">
        <v>30</v>
      </c>
      <c r="B36" s="9">
        <f>(B29^2)/(B31+0.00001)</f>
        <v>4.151144085752876</v>
      </c>
      <c r="C36" s="9">
        <f>(C29^2)/(C31+0.00001)</f>
        <v>9.111532582907875</v>
      </c>
      <c r="D36" s="9">
        <f aca="true" t="shared" si="50" ref="D36:BO36">(D29^2)/(D31+0.00001)</f>
        <v>-8.127849675909765</v>
      </c>
      <c r="E36" s="9">
        <f t="shared" si="50"/>
        <v>14.965244492501249</v>
      </c>
      <c r="F36" s="9">
        <f t="shared" si="50"/>
        <v>-3.0445105719686807</v>
      </c>
      <c r="G36" s="9">
        <f t="shared" si="50"/>
        <v>39.379096405761885</v>
      </c>
      <c r="H36" s="9">
        <f t="shared" si="50"/>
        <v>-2.1891028233297956</v>
      </c>
      <c r="I36" s="9">
        <f t="shared" si="50"/>
        <v>-50.57824605728707</v>
      </c>
      <c r="J36" s="9">
        <f t="shared" si="50"/>
        <v>-1.847930116210989</v>
      </c>
      <c r="K36" s="9">
        <f t="shared" si="50"/>
        <v>-13.996868217787554</v>
      </c>
      <c r="L36" s="9">
        <f t="shared" si="50"/>
        <v>-1.6738700270584967</v>
      </c>
      <c r="M36" s="9">
        <f t="shared" si="50"/>
        <v>-7.601344258083826</v>
      </c>
      <c r="N36" s="9">
        <f t="shared" si="50"/>
        <v>-1.576702916556295</v>
      </c>
      <c r="O36" s="9">
        <f t="shared" si="50"/>
        <v>-4.9553384643242</v>
      </c>
      <c r="P36" s="9">
        <f t="shared" si="50"/>
        <v>-1.5229225634664987</v>
      </c>
      <c r="Q36" s="9">
        <f t="shared" si="50"/>
        <v>-3.5217802705473473</v>
      </c>
      <c r="R36" s="9">
        <f t="shared" si="50"/>
        <v>-1.4976180022910797</v>
      </c>
      <c r="S36" s="9">
        <f t="shared" si="50"/>
        <v>-2.631474482310538</v>
      </c>
      <c r="T36" s="9">
        <f t="shared" si="50"/>
        <v>-1.4935917100772549</v>
      </c>
      <c r="U36" s="9">
        <f t="shared" si="50"/>
        <v>-2.030546352685406</v>
      </c>
      <c r="V36" s="9">
        <f t="shared" si="50"/>
        <v>-1.5074849630814604</v>
      </c>
      <c r="W36" s="9">
        <f t="shared" si="50"/>
        <v>-1.6013496887464769</v>
      </c>
      <c r="X36" s="9">
        <f t="shared" si="50"/>
        <v>-1.538238776015996</v>
      </c>
      <c r="Y36" s="9">
        <f t="shared" si="50"/>
        <v>-1.281897620712967</v>
      </c>
      <c r="Z36" s="9">
        <f t="shared" si="50"/>
        <v>-1.5865206285867193</v>
      </c>
      <c r="AA36" s="9">
        <f t="shared" si="50"/>
        <v>-1.0364633548463067</v>
      </c>
      <c r="AB36" s="9">
        <f t="shared" si="50"/>
        <v>-1.6546790886719087</v>
      </c>
      <c r="AC36" s="9">
        <f t="shared" si="50"/>
        <v>-0.8430422896880795</v>
      </c>
      <c r="AD36" s="9">
        <f t="shared" si="50"/>
        <v>-1.7471442853836479</v>
      </c>
      <c r="AE36" s="9">
        <f t="shared" si="50"/>
        <v>-0.6873698265772706</v>
      </c>
      <c r="AF36" s="9">
        <f t="shared" si="50"/>
        <v>-1.8714350059352551</v>
      </c>
      <c r="AG36" s="9">
        <f t="shared" si="50"/>
        <v>-0.559814009346528</v>
      </c>
      <c r="AH36" s="9">
        <f t="shared" si="50"/>
        <v>-2.0403009643328973</v>
      </c>
      <c r="AI36" s="9">
        <f t="shared" si="50"/>
        <v>-0.45365023312397845</v>
      </c>
      <c r="AJ36" s="9">
        <f t="shared" si="50"/>
        <v>-2.27642972202763</v>
      </c>
      <c r="AK36" s="9">
        <f t="shared" si="50"/>
        <v>-0.3640504531689342</v>
      </c>
      <c r="AL36" s="9">
        <f t="shared" si="50"/>
        <v>-2.623945830295455</v>
      </c>
      <c r="AM36" s="9">
        <f t="shared" si="50"/>
        <v>-0.2874641872906399</v>
      </c>
      <c r="AN36" s="9">
        <f t="shared" si="50"/>
        <v>-3.1817398830153167</v>
      </c>
      <c r="AO36" s="9">
        <f t="shared" si="50"/>
        <v>-0.22122508045891</v>
      </c>
      <c r="AP36" s="9">
        <f t="shared" si="50"/>
        <v>-4.230460559633344</v>
      </c>
      <c r="AQ36" s="9">
        <f t="shared" si="50"/>
        <v>-0.16329275107122598</v>
      </c>
      <c r="AR36" s="9">
        <f t="shared" si="50"/>
        <v>-7.044213782853874</v>
      </c>
      <c r="AS36" s="9">
        <f t="shared" si="50"/>
        <v>-0.11207864120639585</v>
      </c>
      <c r="AT36" s="9">
        <f t="shared" si="50"/>
        <v>-62.49111450513669</v>
      </c>
      <c r="AU36" s="9">
        <f t="shared" si="50"/>
        <v>-0.0663256026107609</v>
      </c>
      <c r="AV36" s="9">
        <f t="shared" si="50"/>
        <v>4.818136791293564</v>
      </c>
      <c r="AW36" s="9">
        <f t="shared" si="50"/>
        <v>-0.025022740282219347</v>
      </c>
      <c r="AX36" s="9">
        <f t="shared" si="50"/>
        <v>0.43562991050903505</v>
      </c>
      <c r="AY36" s="9">
        <f t="shared" si="50"/>
        <v>-0.012656126638809792</v>
      </c>
      <c r="AZ36" s="9">
        <f t="shared" si="50"/>
        <v>2.9324828485752508</v>
      </c>
      <c r="BA36" s="9">
        <f t="shared" si="50"/>
        <v>-0.047397804493303594</v>
      </c>
      <c r="BB36" s="9">
        <f t="shared" si="50"/>
        <v>109.93199508837102</v>
      </c>
      <c r="BC36" s="9">
        <f t="shared" si="50"/>
        <v>-0.07978410486457076</v>
      </c>
      <c r="BD36" s="9">
        <f t="shared" si="50"/>
        <v>-5.836843242659235</v>
      </c>
      <c r="BE36" s="9">
        <f t="shared" si="50"/>
        <v>-0.1103183394649442</v>
      </c>
      <c r="BF36" s="9">
        <f t="shared" si="50"/>
        <v>-3.062596337123807</v>
      </c>
      <c r="BG36" s="9">
        <f t="shared" si="50"/>
        <v>-0.1394465861034893</v>
      </c>
      <c r="BH36" s="9">
        <f t="shared" si="50"/>
        <v>-2.085616663142233</v>
      </c>
      <c r="BI36" s="9">
        <f t="shared" si="50"/>
        <v>-0.16757539451657671</v>
      </c>
      <c r="BJ36" s="9">
        <f t="shared" si="50"/>
        <v>-1.5663444058353109</v>
      </c>
      <c r="BK36" s="9">
        <f t="shared" si="50"/>
        <v>-0.19508733531414005</v>
      </c>
      <c r="BL36" s="9">
        <f t="shared" si="50"/>
        <v>-1.2378323209506752</v>
      </c>
      <c r="BM36" s="9">
        <f t="shared" si="50"/>
        <v>-0.22235557759670552</v>
      </c>
      <c r="BN36" s="9">
        <f t="shared" si="50"/>
        <v>-1.0089418991307795</v>
      </c>
      <c r="BO36" s="9">
        <f t="shared" si="50"/>
        <v>-0.24975863509691285</v>
      </c>
      <c r="BP36" s="9">
        <f aca="true" t="shared" si="51" ref="BP36:EA36">(BP29^2)/(BP31+0.00001)</f>
        <v>-0.8393426080901712</v>
      </c>
      <c r="BQ36" s="9">
        <f t="shared" si="51"/>
        <v>-0.2776965330326049</v>
      </c>
      <c r="BR36" s="9">
        <f t="shared" si="51"/>
        <v>-0.7081720216043141</v>
      </c>
      <c r="BS36" s="9">
        <f t="shared" si="51"/>
        <v>-0.3066099569342917</v>
      </c>
      <c r="BT36" s="9">
        <f t="shared" si="51"/>
        <v>-0.6034466916272319</v>
      </c>
      <c r="BU36" s="9">
        <f t="shared" si="51"/>
        <v>-0.33700454091087273</v>
      </c>
      <c r="BV36" s="9">
        <f t="shared" si="51"/>
        <v>-0.517745459066554</v>
      </c>
      <c r="BW36" s="9">
        <f t="shared" si="51"/>
        <v>-0.3694835152637337</v>
      </c>
      <c r="BX36" s="9">
        <f t="shared" si="51"/>
        <v>-0.4462042986126135</v>
      </c>
      <c r="BY36" s="9">
        <f t="shared" si="51"/>
        <v>-0.40479380907932716</v>
      </c>
      <c r="BZ36" s="9">
        <f t="shared" si="51"/>
        <v>-0.3854905404801251</v>
      </c>
      <c r="CA36" s="9">
        <f t="shared" si="51"/>
        <v>-0.4438940786581336</v>
      </c>
      <c r="CB36" s="9">
        <f t="shared" si="51"/>
        <v>-0.3332376043032831</v>
      </c>
      <c r="CC36" s="9">
        <f t="shared" si="51"/>
        <v>-0.48805941913718687</v>
      </c>
      <c r="CD36" s="9">
        <f t="shared" si="51"/>
        <v>-0.28771453200374075</v>
      </c>
      <c r="CE36" s="9">
        <f t="shared" si="51"/>
        <v>-0.5390497733241767</v>
      </c>
      <c r="CF36" s="9">
        <f t="shared" si="51"/>
        <v>-0.24762325189750398</v>
      </c>
      <c r="CG36" s="9">
        <f t="shared" si="51"/>
        <v>-0.5993943382999475</v>
      </c>
      <c r="CH36" s="9">
        <f t="shared" si="51"/>
        <v>-0.21196911531690651</v>
      </c>
      <c r="CI36" s="9">
        <f t="shared" si="51"/>
        <v>-0.672900170813106</v>
      </c>
      <c r="CJ36" s="9">
        <f t="shared" si="51"/>
        <v>-0.17997536591228283</v>
      </c>
      <c r="CK36" s="9">
        <f t="shared" si="51"/>
        <v>-0.7656277828920824</v>
      </c>
      <c r="CL36" s="9">
        <f t="shared" si="51"/>
        <v>-0.15102495266218802</v>
      </c>
      <c r="CM36" s="9">
        <f t="shared" si="51"/>
        <v>-0.8879375105845926</v>
      </c>
      <c r="CN36" s="9">
        <f t="shared" si="51"/>
        <v>-0.12461991268726433</v>
      </c>
      <c r="CO36" s="9">
        <f t="shared" si="51"/>
        <v>-1.059325755555339</v>
      </c>
      <c r="CP36" s="9">
        <f t="shared" si="51"/>
        <v>-0.10035235622814462</v>
      </c>
      <c r="CQ36" s="9">
        <f t="shared" si="51"/>
        <v>-1.32195884519904</v>
      </c>
      <c r="CR36" s="9">
        <f t="shared" si="51"/>
        <v>-0.07788329402594862</v>
      </c>
      <c r="CS36" s="9">
        <f t="shared" si="51"/>
        <v>-1.7899044159121837</v>
      </c>
      <c r="CT36" s="9">
        <f t="shared" si="51"/>
        <v>-0.056926870721037866</v>
      </c>
      <c r="CU36" s="9">
        <f t="shared" si="51"/>
        <v>-2.940007096984822</v>
      </c>
      <c r="CV36" s="9">
        <f t="shared" si="51"/>
        <v>-0.03723838383851483</v>
      </c>
      <c r="CW36" s="9">
        <f t="shared" si="51"/>
        <v>-15.151310277246102</v>
      </c>
      <c r="CX36" s="9">
        <f t="shared" si="51"/>
        <v>-0.018604983163480398</v>
      </c>
      <c r="CY36" s="9">
        <f t="shared" si="51"/>
        <v>1.8390348013881974</v>
      </c>
      <c r="CZ36" s="9">
        <f t="shared" si="51"/>
        <v>-0.0008382768349505155</v>
      </c>
      <c r="DA36" s="9">
        <f t="shared" si="51"/>
        <v>1.4290088345943437</v>
      </c>
      <c r="DB36" s="9">
        <f t="shared" si="51"/>
        <v>-0.01623172128111216</v>
      </c>
      <c r="DC36" s="9">
        <f t="shared" si="51"/>
        <v>-20.356839401736256</v>
      </c>
      <c r="DD36" s="9">
        <f t="shared" si="51"/>
        <v>-0.03276167441676268</v>
      </c>
      <c r="DE36" s="9">
        <f t="shared" si="51"/>
        <v>-2.7453453593323887</v>
      </c>
      <c r="DF36" s="9">
        <f t="shared" si="51"/>
        <v>-0.04889947863016456</v>
      </c>
      <c r="DG36" s="9">
        <f t="shared" si="51"/>
        <v>-1.5802040878522008</v>
      </c>
      <c r="DH36" s="9">
        <f t="shared" si="51"/>
        <v>-0.06478841378576677</v>
      </c>
      <c r="DI36" s="9">
        <f t="shared" si="51"/>
        <v>-1.1162812907978539</v>
      </c>
      <c r="DJ36" s="9">
        <f t="shared" si="51"/>
        <v>-0.08057125824961273</v>
      </c>
      <c r="DK36" s="9">
        <f t="shared" si="51"/>
        <v>-0.8577760284626199</v>
      </c>
      <c r="DL36" s="9">
        <f t="shared" si="51"/>
        <v>-0.0963945785197013</v>
      </c>
      <c r="DM36" s="9">
        <f t="shared" si="51"/>
        <v>-0.6900384298816973</v>
      </c>
      <c r="DN36" s="9">
        <f t="shared" si="51"/>
        <v>-0.1124134926768218</v>
      </c>
      <c r="DO36" s="9">
        <f t="shared" si="51"/>
        <v>-0.5711762439856111</v>
      </c>
      <c r="DP36" s="9">
        <f t="shared" si="51"/>
        <v>-0.1287972689525965</v>
      </c>
      <c r="DQ36" s="9">
        <f t="shared" si="51"/>
        <v>-0.4819198069342987</v>
      </c>
      <c r="DR36" s="9">
        <f t="shared" si="51"/>
        <v>-0.14573624234023308</v>
      </c>
      <c r="DS36" s="9">
        <f t="shared" si="51"/>
        <v>-0.4120612695523017</v>
      </c>
      <c r="DT36" s="9">
        <f t="shared" si="51"/>
        <v>-0.16345073221429773</v>
      </c>
      <c r="DU36" s="9">
        <f t="shared" si="51"/>
        <v>-0.3556474421480536</v>
      </c>
      <c r="DV36" s="9">
        <f t="shared" si="51"/>
        <v>-0.18220297010746195</v>
      </c>
      <c r="DW36" s="9">
        <f t="shared" si="51"/>
        <v>-0.3089545694918118</v>
      </c>
      <c r="DX36" s="9">
        <f t="shared" si="51"/>
        <v>-0.20231358462568524</v>
      </c>
      <c r="DY36" s="9">
        <f t="shared" si="51"/>
        <v>-0.2695253564703412</v>
      </c>
      <c r="DZ36" s="9">
        <f t="shared" si="51"/>
        <v>-0.2241850971580227</v>
      </c>
      <c r="EA36" s="9">
        <f t="shared" si="51"/>
        <v>-0.23566796888297245</v>
      </c>
      <c r="EB36" s="9">
        <f aca="true" t="shared" si="52" ref="EB36:FI36">(EB29^2)/(EB31+0.00001)</f>
        <v>-0.2483364565944407</v>
      </c>
      <c r="EC36" s="9">
        <f t="shared" si="52"/>
        <v>-0.20617654904043078</v>
      </c>
      <c r="ED36" s="9">
        <f t="shared" si="52"/>
        <v>-0.275455476597271</v>
      </c>
      <c r="EE36" s="9">
        <f t="shared" si="52"/>
        <v>-0.1801663540964462</v>
      </c>
      <c r="EF36" s="9">
        <f t="shared" si="52"/>
        <v>-0.3064813689139043</v>
      </c>
      <c r="EG36" s="9">
        <f t="shared" si="52"/>
        <v>-0.15697195058716085</v>
      </c>
      <c r="EH36" s="9">
        <f t="shared" si="52"/>
        <v>-0.3427401084433737</v>
      </c>
      <c r="EI36" s="9">
        <f t="shared" si="52"/>
        <v>-0.13608188795883736</v>
      </c>
      <c r="EJ36" s="9">
        <f t="shared" si="52"/>
        <v>-0.38617752256631066</v>
      </c>
      <c r="EK36" s="9">
        <f t="shared" si="52"/>
        <v>-0.11709538330421003</v>
      </c>
      <c r="EL36" s="9">
        <f t="shared" si="52"/>
        <v>-0.439785121949712</v>
      </c>
      <c r="EM36" s="9">
        <f t="shared" si="52"/>
        <v>-0.09969277011593965</v>
      </c>
      <c r="EN36" s="9">
        <f t="shared" si="52"/>
        <v>-0.5084379229086897</v>
      </c>
      <c r="EO36" s="9">
        <f t="shared" si="52"/>
        <v>-0.08361482058062283</v>
      </c>
      <c r="EP36" s="9">
        <f t="shared" si="52"/>
        <v>-0.6007095038712057</v>
      </c>
      <c r="EQ36" s="9">
        <f t="shared" si="52"/>
        <v>-0.06864794008517136</v>
      </c>
      <c r="ER36" s="9">
        <f t="shared" si="52"/>
        <v>-0.7333550406440547</v>
      </c>
      <c r="ES36" s="9">
        <f t="shared" si="52"/>
        <v>-0.05461333508793239</v>
      </c>
      <c r="ET36" s="9">
        <f t="shared" si="52"/>
        <v>-0.9447152675755163</v>
      </c>
      <c r="EU36" s="9">
        <f t="shared" si="52"/>
        <v>-0.041358919407611834</v>
      </c>
      <c r="EV36" s="9">
        <f t="shared" si="52"/>
        <v>-1.3494319463099989</v>
      </c>
      <c r="EW36" s="9">
        <f t="shared" si="52"/>
        <v>-0.028753134692726803</v>
      </c>
      <c r="EX36" s="9">
        <f t="shared" si="52"/>
        <v>-2.564441001888489</v>
      </c>
      <c r="EY36" s="9">
        <f t="shared" si="52"/>
        <v>-0.01668012067078186</v>
      </c>
      <c r="EZ36" s="9">
        <f t="shared" si="52"/>
        <v>10.243989298081353</v>
      </c>
      <c r="FA36" s="9">
        <f t="shared" si="52"/>
        <v>-0.005035837967941281</v>
      </c>
      <c r="FB36" s="9">
        <f t="shared" si="52"/>
        <v>0.1628972958357401</v>
      </c>
      <c r="FC36" s="9">
        <f t="shared" si="52"/>
        <v>-0.006275150200589845</v>
      </c>
      <c r="FD36" s="9">
        <f t="shared" si="52"/>
        <v>75.47758133862091</v>
      </c>
      <c r="FE36" s="9">
        <f t="shared" si="52"/>
        <v>-0.017342425959537732</v>
      </c>
      <c r="FF36" s="9">
        <f t="shared" si="52"/>
        <v>-2.1411139624242557</v>
      </c>
      <c r="FG36" s="9">
        <f t="shared" si="52"/>
        <v>-0.028252244837942184</v>
      </c>
      <c r="FH36" s="9">
        <f t="shared" si="52"/>
        <v>-1.1729660937628774</v>
      </c>
      <c r="FI36" s="9">
        <f t="shared" si="52"/>
        <v>-0.03908989415206561</v>
      </c>
    </row>
    <row r="37" spans="1:178" s="11" customFormat="1" ht="12.75">
      <c r="A37" s="9" t="s">
        <v>37</v>
      </c>
      <c r="B37" s="9">
        <f>B29^2/(B31+0.00001)</f>
        <v>4.151144085752876</v>
      </c>
      <c r="C37" s="9">
        <f>C29^2/(C31+0.00001)</f>
        <v>9.111532582907875</v>
      </c>
      <c r="D37" s="9">
        <f aca="true" t="shared" si="53" ref="D37:BO37">D29^2/(D31+0.00001)</f>
        <v>-8.127849675909765</v>
      </c>
      <c r="E37" s="9">
        <f t="shared" si="53"/>
        <v>14.965244492501249</v>
      </c>
      <c r="F37" s="9">
        <f t="shared" si="53"/>
        <v>-3.0445105719686807</v>
      </c>
      <c r="G37" s="9">
        <f t="shared" si="53"/>
        <v>39.379096405761885</v>
      </c>
      <c r="H37" s="9">
        <f t="shared" si="53"/>
        <v>-2.1891028233297956</v>
      </c>
      <c r="I37" s="9">
        <f t="shared" si="53"/>
        <v>-50.57824605728707</v>
      </c>
      <c r="J37" s="9">
        <f t="shared" si="53"/>
        <v>-1.847930116210989</v>
      </c>
      <c r="K37" s="9">
        <f t="shared" si="53"/>
        <v>-13.996868217787554</v>
      </c>
      <c r="L37" s="9">
        <f t="shared" si="53"/>
        <v>-1.6738700270584967</v>
      </c>
      <c r="M37" s="9">
        <f t="shared" si="53"/>
        <v>-7.601344258083826</v>
      </c>
      <c r="N37" s="9">
        <f t="shared" si="53"/>
        <v>-1.576702916556295</v>
      </c>
      <c r="O37" s="9">
        <f t="shared" si="53"/>
        <v>-4.9553384643242</v>
      </c>
      <c r="P37" s="9">
        <f t="shared" si="53"/>
        <v>-1.5229225634664987</v>
      </c>
      <c r="Q37" s="9">
        <f t="shared" si="53"/>
        <v>-3.5217802705473473</v>
      </c>
      <c r="R37" s="9">
        <f t="shared" si="53"/>
        <v>-1.4976180022910797</v>
      </c>
      <c r="S37" s="9">
        <f t="shared" si="53"/>
        <v>-2.631474482310538</v>
      </c>
      <c r="T37" s="9">
        <f t="shared" si="53"/>
        <v>-1.4935917100772549</v>
      </c>
      <c r="U37" s="9">
        <f t="shared" si="53"/>
        <v>-2.030546352685406</v>
      </c>
      <c r="V37" s="9">
        <f t="shared" si="53"/>
        <v>-1.5074849630814604</v>
      </c>
      <c r="W37" s="9">
        <f t="shared" si="53"/>
        <v>-1.6013496887464769</v>
      </c>
      <c r="X37" s="9">
        <f t="shared" si="53"/>
        <v>-1.538238776015996</v>
      </c>
      <c r="Y37" s="9">
        <f t="shared" si="53"/>
        <v>-1.281897620712967</v>
      </c>
      <c r="Z37" s="9">
        <f t="shared" si="53"/>
        <v>-1.5865206285867193</v>
      </c>
      <c r="AA37" s="9">
        <f t="shared" si="53"/>
        <v>-1.0364633548463067</v>
      </c>
      <c r="AB37" s="9">
        <f t="shared" si="53"/>
        <v>-1.6546790886719087</v>
      </c>
      <c r="AC37" s="9">
        <f t="shared" si="53"/>
        <v>-0.8430422896880795</v>
      </c>
      <c r="AD37" s="9">
        <f t="shared" si="53"/>
        <v>-1.7471442853836479</v>
      </c>
      <c r="AE37" s="9">
        <f t="shared" si="53"/>
        <v>-0.6873698265772706</v>
      </c>
      <c r="AF37" s="9">
        <f t="shared" si="53"/>
        <v>-1.8714350059352551</v>
      </c>
      <c r="AG37" s="9">
        <f t="shared" si="53"/>
        <v>-0.559814009346528</v>
      </c>
      <c r="AH37" s="9">
        <f t="shared" si="53"/>
        <v>-2.0403009643328973</v>
      </c>
      <c r="AI37" s="9">
        <f t="shared" si="53"/>
        <v>-0.45365023312397845</v>
      </c>
      <c r="AJ37" s="9">
        <f t="shared" si="53"/>
        <v>-2.27642972202763</v>
      </c>
      <c r="AK37" s="9">
        <f t="shared" si="53"/>
        <v>-0.3640504531689342</v>
      </c>
      <c r="AL37" s="9">
        <f t="shared" si="53"/>
        <v>-2.623945830295455</v>
      </c>
      <c r="AM37" s="9">
        <f t="shared" si="53"/>
        <v>-0.2874641872906399</v>
      </c>
      <c r="AN37" s="9">
        <f t="shared" si="53"/>
        <v>-3.1817398830153167</v>
      </c>
      <c r="AO37" s="9">
        <f t="shared" si="53"/>
        <v>-0.22122508045891</v>
      </c>
      <c r="AP37" s="9">
        <f t="shared" si="53"/>
        <v>-4.230460559633344</v>
      </c>
      <c r="AQ37" s="9">
        <f t="shared" si="53"/>
        <v>-0.16329275107122598</v>
      </c>
      <c r="AR37" s="9">
        <f t="shared" si="53"/>
        <v>-7.044213782853874</v>
      </c>
      <c r="AS37" s="9">
        <f t="shared" si="53"/>
        <v>-0.11207864120639585</v>
      </c>
      <c r="AT37" s="9">
        <f t="shared" si="53"/>
        <v>-62.49111450513669</v>
      </c>
      <c r="AU37" s="9">
        <f t="shared" si="53"/>
        <v>-0.0663256026107609</v>
      </c>
      <c r="AV37" s="9">
        <f t="shared" si="53"/>
        <v>4.818136791293564</v>
      </c>
      <c r="AW37" s="9">
        <f t="shared" si="53"/>
        <v>-0.025022740282219347</v>
      </c>
      <c r="AX37" s="9">
        <f t="shared" si="53"/>
        <v>0.43562991050903505</v>
      </c>
      <c r="AY37" s="9">
        <f t="shared" si="53"/>
        <v>-0.012656126638809792</v>
      </c>
      <c r="AZ37" s="9">
        <f t="shared" si="53"/>
        <v>2.9324828485752508</v>
      </c>
      <c r="BA37" s="9">
        <f t="shared" si="53"/>
        <v>-0.047397804493303594</v>
      </c>
      <c r="BB37" s="9">
        <f t="shared" si="53"/>
        <v>109.93199508837102</v>
      </c>
      <c r="BC37" s="9">
        <f t="shared" si="53"/>
        <v>-0.07978410486457076</v>
      </c>
      <c r="BD37" s="9">
        <f t="shared" si="53"/>
        <v>-5.836843242659235</v>
      </c>
      <c r="BE37" s="9">
        <f t="shared" si="53"/>
        <v>-0.1103183394649442</v>
      </c>
      <c r="BF37" s="9">
        <f t="shared" si="53"/>
        <v>-3.062596337123807</v>
      </c>
      <c r="BG37" s="9">
        <f t="shared" si="53"/>
        <v>-0.1394465861034893</v>
      </c>
      <c r="BH37" s="9">
        <f t="shared" si="53"/>
        <v>-2.085616663142233</v>
      </c>
      <c r="BI37" s="9">
        <f t="shared" si="53"/>
        <v>-0.16757539451657671</v>
      </c>
      <c r="BJ37" s="9">
        <f t="shared" si="53"/>
        <v>-1.5663444058353109</v>
      </c>
      <c r="BK37" s="9">
        <f t="shared" si="53"/>
        <v>-0.19508733531414005</v>
      </c>
      <c r="BL37" s="9">
        <f t="shared" si="53"/>
        <v>-1.2378323209506752</v>
      </c>
      <c r="BM37" s="9">
        <f t="shared" si="53"/>
        <v>-0.22235557759670552</v>
      </c>
      <c r="BN37" s="9">
        <f t="shared" si="53"/>
        <v>-1.0089418991307795</v>
      </c>
      <c r="BO37" s="9">
        <f t="shared" si="53"/>
        <v>-0.24975863509691285</v>
      </c>
      <c r="BP37" s="9">
        <f aca="true" t="shared" si="54" ref="BP37:EA37">BP29^2/(BP31+0.00001)</f>
        <v>-0.8393426080901712</v>
      </c>
      <c r="BQ37" s="9">
        <f t="shared" si="54"/>
        <v>-0.2776965330326049</v>
      </c>
      <c r="BR37" s="9">
        <f t="shared" si="54"/>
        <v>-0.7081720216043141</v>
      </c>
      <c r="BS37" s="9">
        <f t="shared" si="54"/>
        <v>-0.3066099569342917</v>
      </c>
      <c r="BT37" s="9">
        <f t="shared" si="54"/>
        <v>-0.6034466916272319</v>
      </c>
      <c r="BU37" s="9">
        <f t="shared" si="54"/>
        <v>-0.33700454091087273</v>
      </c>
      <c r="BV37" s="9">
        <f t="shared" si="54"/>
        <v>-0.517745459066554</v>
      </c>
      <c r="BW37" s="9">
        <f t="shared" si="54"/>
        <v>-0.3694835152637337</v>
      </c>
      <c r="BX37" s="9">
        <f t="shared" si="54"/>
        <v>-0.4462042986126135</v>
      </c>
      <c r="BY37" s="9">
        <f t="shared" si="54"/>
        <v>-0.40479380907932716</v>
      </c>
      <c r="BZ37" s="9">
        <f t="shared" si="54"/>
        <v>-0.3854905404801251</v>
      </c>
      <c r="CA37" s="9">
        <f t="shared" si="54"/>
        <v>-0.4438940786581336</v>
      </c>
      <c r="CB37" s="9">
        <f t="shared" si="54"/>
        <v>-0.3332376043032831</v>
      </c>
      <c r="CC37" s="9">
        <f t="shared" si="54"/>
        <v>-0.48805941913718687</v>
      </c>
      <c r="CD37" s="9">
        <f t="shared" si="54"/>
        <v>-0.28771453200374075</v>
      </c>
      <c r="CE37" s="9">
        <f t="shared" si="54"/>
        <v>-0.5390497733241767</v>
      </c>
      <c r="CF37" s="9">
        <f t="shared" si="54"/>
        <v>-0.24762325189750398</v>
      </c>
      <c r="CG37" s="9">
        <f t="shared" si="54"/>
        <v>-0.5993943382999475</v>
      </c>
      <c r="CH37" s="9">
        <f t="shared" si="54"/>
        <v>-0.21196911531690651</v>
      </c>
      <c r="CI37" s="9">
        <f t="shared" si="54"/>
        <v>-0.672900170813106</v>
      </c>
      <c r="CJ37" s="9">
        <f t="shared" si="54"/>
        <v>-0.17997536591228283</v>
      </c>
      <c r="CK37" s="9">
        <f t="shared" si="54"/>
        <v>-0.7656277828920824</v>
      </c>
      <c r="CL37" s="9">
        <f t="shared" si="54"/>
        <v>-0.15102495266218802</v>
      </c>
      <c r="CM37" s="9">
        <f t="shared" si="54"/>
        <v>-0.8879375105845926</v>
      </c>
      <c r="CN37" s="9">
        <f t="shared" si="54"/>
        <v>-0.12461991268726433</v>
      </c>
      <c r="CO37" s="9">
        <f t="shared" si="54"/>
        <v>-1.059325755555339</v>
      </c>
      <c r="CP37" s="9">
        <f t="shared" si="54"/>
        <v>-0.10035235622814462</v>
      </c>
      <c r="CQ37" s="9">
        <f t="shared" si="54"/>
        <v>-1.32195884519904</v>
      </c>
      <c r="CR37" s="9">
        <f t="shared" si="54"/>
        <v>-0.07788329402594862</v>
      </c>
      <c r="CS37" s="9">
        <f t="shared" si="54"/>
        <v>-1.7899044159121837</v>
      </c>
      <c r="CT37" s="9">
        <f t="shared" si="54"/>
        <v>-0.056926870721037866</v>
      </c>
      <c r="CU37" s="9">
        <f t="shared" si="54"/>
        <v>-2.940007096984822</v>
      </c>
      <c r="CV37" s="9">
        <f t="shared" si="54"/>
        <v>-0.03723838383851483</v>
      </c>
      <c r="CW37" s="9">
        <f t="shared" si="54"/>
        <v>-15.151310277246102</v>
      </c>
      <c r="CX37" s="9">
        <f t="shared" si="54"/>
        <v>-0.018604983163480398</v>
      </c>
      <c r="CY37" s="9">
        <f t="shared" si="54"/>
        <v>1.8390348013881974</v>
      </c>
      <c r="CZ37" s="9">
        <f t="shared" si="54"/>
        <v>-0.0008382768349505155</v>
      </c>
      <c r="DA37" s="9">
        <f t="shared" si="54"/>
        <v>1.4290088345943437</v>
      </c>
      <c r="DB37" s="9">
        <f t="shared" si="54"/>
        <v>-0.01623172128111216</v>
      </c>
      <c r="DC37" s="9">
        <f t="shared" si="54"/>
        <v>-20.356839401736256</v>
      </c>
      <c r="DD37" s="9">
        <f t="shared" si="54"/>
        <v>-0.03276167441676268</v>
      </c>
      <c r="DE37" s="9">
        <f t="shared" si="54"/>
        <v>-2.7453453593323887</v>
      </c>
      <c r="DF37" s="9">
        <f t="shared" si="54"/>
        <v>-0.04889947863016456</v>
      </c>
      <c r="DG37" s="9">
        <f t="shared" si="54"/>
        <v>-1.5802040878522008</v>
      </c>
      <c r="DH37" s="9">
        <f t="shared" si="54"/>
        <v>-0.06478841378576677</v>
      </c>
      <c r="DI37" s="9">
        <f t="shared" si="54"/>
        <v>-1.1162812907978539</v>
      </c>
      <c r="DJ37" s="9">
        <f t="shared" si="54"/>
        <v>-0.08057125824961273</v>
      </c>
      <c r="DK37" s="9">
        <f t="shared" si="54"/>
        <v>-0.8577760284626199</v>
      </c>
      <c r="DL37" s="9">
        <f t="shared" si="54"/>
        <v>-0.0963945785197013</v>
      </c>
      <c r="DM37" s="9">
        <f t="shared" si="54"/>
        <v>-0.6900384298816973</v>
      </c>
      <c r="DN37" s="9">
        <f t="shared" si="54"/>
        <v>-0.1124134926768218</v>
      </c>
      <c r="DO37" s="9">
        <f t="shared" si="54"/>
        <v>-0.5711762439856111</v>
      </c>
      <c r="DP37" s="9">
        <f t="shared" si="54"/>
        <v>-0.1287972689525965</v>
      </c>
      <c r="DQ37" s="9">
        <f t="shared" si="54"/>
        <v>-0.4819198069342987</v>
      </c>
      <c r="DR37" s="9">
        <f t="shared" si="54"/>
        <v>-0.14573624234023308</v>
      </c>
      <c r="DS37" s="9">
        <f t="shared" si="54"/>
        <v>-0.4120612695523017</v>
      </c>
      <c r="DT37" s="9">
        <f t="shared" si="54"/>
        <v>-0.16345073221429773</v>
      </c>
      <c r="DU37" s="9">
        <f t="shared" si="54"/>
        <v>-0.3556474421480536</v>
      </c>
      <c r="DV37" s="9">
        <f t="shared" si="54"/>
        <v>-0.18220297010746195</v>
      </c>
      <c r="DW37" s="9">
        <f t="shared" si="54"/>
        <v>-0.3089545694918118</v>
      </c>
      <c r="DX37" s="9">
        <f t="shared" si="54"/>
        <v>-0.20231358462568524</v>
      </c>
      <c r="DY37" s="9">
        <f t="shared" si="54"/>
        <v>-0.2695253564703412</v>
      </c>
      <c r="DZ37" s="9">
        <f t="shared" si="54"/>
        <v>-0.2241850971580227</v>
      </c>
      <c r="EA37" s="9">
        <f t="shared" si="54"/>
        <v>-0.23566796888297245</v>
      </c>
      <c r="EB37" s="9">
        <f aca="true" t="shared" si="55" ref="EB37:FI37">EB29^2/(EB31+0.00001)</f>
        <v>-0.2483364565944407</v>
      </c>
      <c r="EC37" s="9">
        <f t="shared" si="55"/>
        <v>-0.20617654904043078</v>
      </c>
      <c r="ED37" s="9">
        <f t="shared" si="55"/>
        <v>-0.275455476597271</v>
      </c>
      <c r="EE37" s="9">
        <f t="shared" si="55"/>
        <v>-0.1801663540964462</v>
      </c>
      <c r="EF37" s="9">
        <f t="shared" si="55"/>
        <v>-0.3064813689139043</v>
      </c>
      <c r="EG37" s="9">
        <f t="shared" si="55"/>
        <v>-0.15697195058716085</v>
      </c>
      <c r="EH37" s="9">
        <f t="shared" si="55"/>
        <v>-0.3427401084433737</v>
      </c>
      <c r="EI37" s="9">
        <f t="shared" si="55"/>
        <v>-0.13608188795883736</v>
      </c>
      <c r="EJ37" s="9">
        <f t="shared" si="55"/>
        <v>-0.38617752256631066</v>
      </c>
      <c r="EK37" s="9">
        <f t="shared" si="55"/>
        <v>-0.11709538330421003</v>
      </c>
      <c r="EL37" s="9">
        <f t="shared" si="55"/>
        <v>-0.439785121949712</v>
      </c>
      <c r="EM37" s="9">
        <f t="shared" si="55"/>
        <v>-0.09969277011593965</v>
      </c>
      <c r="EN37" s="9">
        <f t="shared" si="55"/>
        <v>-0.5084379229086897</v>
      </c>
      <c r="EO37" s="9">
        <f t="shared" si="55"/>
        <v>-0.08361482058062283</v>
      </c>
      <c r="EP37" s="9">
        <f t="shared" si="55"/>
        <v>-0.6007095038712057</v>
      </c>
      <c r="EQ37" s="9">
        <f t="shared" si="55"/>
        <v>-0.06864794008517136</v>
      </c>
      <c r="ER37" s="9">
        <f t="shared" si="55"/>
        <v>-0.7333550406440547</v>
      </c>
      <c r="ES37" s="9">
        <f t="shared" si="55"/>
        <v>-0.05461333508793239</v>
      </c>
      <c r="ET37" s="9">
        <f t="shared" si="55"/>
        <v>-0.9447152675755163</v>
      </c>
      <c r="EU37" s="9">
        <f t="shared" si="55"/>
        <v>-0.041358919407611834</v>
      </c>
      <c r="EV37" s="9">
        <f t="shared" si="55"/>
        <v>-1.3494319463099989</v>
      </c>
      <c r="EW37" s="9">
        <f t="shared" si="55"/>
        <v>-0.028753134692726803</v>
      </c>
      <c r="EX37" s="9">
        <f t="shared" si="55"/>
        <v>-2.564441001888489</v>
      </c>
      <c r="EY37" s="9">
        <f t="shared" si="55"/>
        <v>-0.01668012067078186</v>
      </c>
      <c r="EZ37" s="9">
        <f t="shared" si="55"/>
        <v>10.243989298081353</v>
      </c>
      <c r="FA37" s="9">
        <f t="shared" si="55"/>
        <v>-0.005035837967941281</v>
      </c>
      <c r="FB37" s="9">
        <f t="shared" si="55"/>
        <v>0.1628972958357401</v>
      </c>
      <c r="FC37" s="9">
        <f t="shared" si="55"/>
        <v>-0.006275150200589845</v>
      </c>
      <c r="FD37" s="9">
        <f t="shared" si="55"/>
        <v>75.47758133862091</v>
      </c>
      <c r="FE37" s="9">
        <f t="shared" si="55"/>
        <v>-0.017342425959537732</v>
      </c>
      <c r="FF37" s="9">
        <f t="shared" si="55"/>
        <v>-2.1411139624242557</v>
      </c>
      <c r="FG37" s="9">
        <f t="shared" si="55"/>
        <v>-0.028252244837942184</v>
      </c>
      <c r="FH37" s="9">
        <f t="shared" si="55"/>
        <v>-1.1729660937628774</v>
      </c>
      <c r="FI37" s="9">
        <f t="shared" si="55"/>
        <v>-0.03908989415206561</v>
      </c>
      <c r="FJ37"/>
      <c r="FK37"/>
      <c r="FL37"/>
      <c r="FM37"/>
      <c r="FN37"/>
      <c r="FO37"/>
      <c r="FP37"/>
      <c r="FQ37"/>
      <c r="FR37"/>
      <c r="FS37"/>
      <c r="FT37"/>
      <c r="FU37"/>
      <c r="FV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78" s="8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 s="5"/>
    </row>
    <row r="40" spans="1:178" s="7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 s="5"/>
    </row>
  </sheetData>
  <mergeCells count="21">
    <mergeCell ref="G1:H1"/>
    <mergeCell ref="G2:H2"/>
    <mergeCell ref="G3:H3"/>
    <mergeCell ref="I1:J1"/>
    <mergeCell ref="I2:J2"/>
    <mergeCell ref="I3:J3"/>
    <mergeCell ref="K1:L1"/>
    <mergeCell ref="K2:L2"/>
    <mergeCell ref="K3:L3"/>
    <mergeCell ref="M1:O1"/>
    <mergeCell ref="M2:O2"/>
    <mergeCell ref="P1:R1"/>
    <mergeCell ref="P2:R2"/>
    <mergeCell ref="M3:O3"/>
    <mergeCell ref="M4:O4"/>
    <mergeCell ref="P3:R3"/>
    <mergeCell ref="P4:R4"/>
    <mergeCell ref="S1:V1"/>
    <mergeCell ref="S2:V2"/>
    <mergeCell ref="S3:V3"/>
    <mergeCell ref="S4:V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ТПМ</dc:creator>
  <cp:keywords/>
  <dc:description/>
  <cp:lastModifiedBy>Владелец</cp:lastModifiedBy>
  <dcterms:created xsi:type="dcterms:W3CDTF">2008-09-29T10:23:31Z</dcterms:created>
  <dcterms:modified xsi:type="dcterms:W3CDTF">2009-11-26T17:27:30Z</dcterms:modified>
  <cp:category/>
  <cp:version/>
  <cp:contentType/>
  <cp:contentStatus/>
</cp:coreProperties>
</file>