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669" activeTab="0"/>
  </bookViews>
  <sheets>
    <sheet name="Титульный лист" sheetId="1" r:id="rId1"/>
    <sheet name="С8 Расчёт" sheetId="2" r:id="rId2"/>
    <sheet name="Замечания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<sst xmlns="http://schemas.openxmlformats.org/spreadsheetml/2006/main" count="59" uniqueCount="55">
  <si>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Кафедра: Теоретическая механика</t>
  </si>
  <si>
    <t>9 вариант</t>
  </si>
  <si>
    <t xml:space="preserve">Выполнил: </t>
  </si>
  <si>
    <t>Константинов Андрей</t>
  </si>
  <si>
    <t>Группа И-3-2</t>
  </si>
  <si>
    <t xml:space="preserve">Принял: </t>
  </si>
  <si>
    <t xml:space="preserve">доктор технических наук профессор </t>
  </si>
  <si>
    <t>Алюшин Юрий Алексеевич</t>
  </si>
  <si>
    <t>Москва</t>
  </si>
  <si>
    <t>2007 г.</t>
  </si>
  <si>
    <t>Дано:</t>
  </si>
  <si>
    <t>Вариант 9</t>
  </si>
  <si>
    <t>Константинов А.</t>
  </si>
  <si>
    <t>И-3-2</t>
  </si>
  <si>
    <t>см</t>
  </si>
  <si>
    <t>a =</t>
  </si>
  <si>
    <t>b =</t>
  </si>
  <si>
    <t>cм</t>
  </si>
  <si>
    <t>c =</t>
  </si>
  <si>
    <t>Ответ:</t>
  </si>
  <si>
    <t>Решение:</t>
  </si>
  <si>
    <t xml:space="preserve">Курсовая работа С8 </t>
  </si>
  <si>
    <t xml:space="preserve">d = </t>
  </si>
  <si>
    <t xml:space="preserve">e = </t>
  </si>
  <si>
    <t>Задание С8</t>
  </si>
  <si>
    <t>Рис. 1</t>
  </si>
  <si>
    <t>Рис. 2</t>
  </si>
  <si>
    <t>Рис. 3</t>
  </si>
  <si>
    <t>Найти центр тяжести тела  (Xc, Yc)</t>
  </si>
  <si>
    <t>Разбиваем данную фигуру (рис. 1) на простейшие фигуры (рис. 2).</t>
  </si>
  <si>
    <t>(Sx)i</t>
  </si>
  <si>
    <t>(Sx)i = (Yc)i * Fi</t>
  </si>
  <si>
    <t>(Sy)i = (Xc)i * Fi</t>
  </si>
  <si>
    <t>∑</t>
  </si>
  <si>
    <t>(∑ по i)</t>
  </si>
  <si>
    <t>i</t>
  </si>
  <si>
    <t>Fi</t>
  </si>
  <si>
    <t>(Xc)i</t>
  </si>
  <si>
    <t>(Yc)i</t>
  </si>
  <si>
    <t>(Sy)i</t>
  </si>
  <si>
    <t>∑Fi</t>
  </si>
  <si>
    <t>∑(Sx)i</t>
  </si>
  <si>
    <t xml:space="preserve">∑(Sy)i </t>
  </si>
  <si>
    <t>Xc =</t>
  </si>
  <si>
    <t>Yc =</t>
  </si>
  <si>
    <t>Формулы, которые нам понадобятся:</t>
  </si>
  <si>
    <t>Фигуры, площадь которых принимаем положительной, окрашены серым (1 и 3)</t>
  </si>
  <si>
    <t>Фигуры, площадь которых принимаем отрицательной, окрашены белым (2, 4 и 5).</t>
  </si>
  <si>
    <r>
      <t>Yc = ∑(S</t>
    </r>
    <r>
      <rPr>
        <sz val="12"/>
        <color indexed="10"/>
        <rFont val="Arial Cyr"/>
        <family val="0"/>
      </rPr>
      <t>x</t>
    </r>
    <r>
      <rPr>
        <sz val="14"/>
        <color indexed="10"/>
        <rFont val="Arial Cyr"/>
        <family val="0"/>
      </rPr>
      <t>)i / ∑Fi</t>
    </r>
  </si>
  <si>
    <r>
      <t>Xc = ∑(S</t>
    </r>
    <r>
      <rPr>
        <sz val="12"/>
        <color indexed="10"/>
        <rFont val="Arial Cyr"/>
        <family val="0"/>
      </rPr>
      <t>y</t>
    </r>
    <r>
      <rPr>
        <sz val="14"/>
        <color indexed="10"/>
        <rFont val="Arial Cyr"/>
        <family val="0"/>
      </rPr>
      <t>)i / ∑Fi</t>
    </r>
  </si>
  <si>
    <t>Все рассматриваеые фигуры - прямоугольники (частный случай прямоугольника - квадрат)</t>
  </si>
  <si>
    <t xml:space="preserve"> произведению длины этого прямоугольника на его же ширину.</t>
  </si>
  <si>
    <t>Площадь каждого из них (Fi) (т.е. F i-тое) равна</t>
  </si>
  <si>
    <t>Принята 3 октября 2007 года</t>
  </si>
  <si>
    <t>МГГУ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</si>
</sst>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25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sz val="14"/>
      <color indexed="10"/>
      <name val="Arial Cyr"/>
      <family val="0"/>
    </font>
    <font>
      <sz val="12"/>
      <color indexed="10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2" xfId="0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</xdr:row>
      <xdr:rowOff>28575</xdr:rowOff>
    </xdr:from>
    <xdr:to>
      <xdr:col>9</xdr:col>
      <xdr:colOff>571500</xdr:colOff>
      <xdr:row>11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76225"/>
          <a:ext cx="39719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12</xdr:row>
      <xdr:rowOff>95250</xdr:rowOff>
    </xdr:from>
    <xdr:to>
      <xdr:col>7</xdr:col>
      <xdr:colOff>447675</xdr:colOff>
      <xdr:row>22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2962275"/>
          <a:ext cx="24384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22</xdr:row>
      <xdr:rowOff>123825</xdr:rowOff>
    </xdr:from>
    <xdr:to>
      <xdr:col>7</xdr:col>
      <xdr:colOff>0</xdr:colOff>
      <xdr:row>27</xdr:row>
      <xdr:rowOff>171450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5353050"/>
          <a:ext cx="1590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24</xdr:row>
      <xdr:rowOff>47625</xdr:rowOff>
    </xdr:from>
    <xdr:to>
      <xdr:col>10</xdr:col>
      <xdr:colOff>523875</xdr:colOff>
      <xdr:row>28</xdr:row>
      <xdr:rowOff>104775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15050" y="575310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24</xdr:row>
      <xdr:rowOff>47625</xdr:rowOff>
    </xdr:from>
    <xdr:to>
      <xdr:col>8</xdr:col>
      <xdr:colOff>561975</xdr:colOff>
      <xdr:row>28</xdr:row>
      <xdr:rowOff>95250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86325" y="575310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19</xdr:row>
      <xdr:rowOff>19050</xdr:rowOff>
    </xdr:from>
    <xdr:to>
      <xdr:col>10</xdr:col>
      <xdr:colOff>180975</xdr:colOff>
      <xdr:row>22</xdr:row>
      <xdr:rowOff>95250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0275" y="45339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32</xdr:row>
      <xdr:rowOff>104775</xdr:rowOff>
    </xdr:from>
    <xdr:to>
      <xdr:col>9</xdr:col>
      <xdr:colOff>609600</xdr:colOff>
      <xdr:row>42</xdr:row>
      <xdr:rowOff>180975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7762875"/>
          <a:ext cx="39624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="75" zoomScaleNormal="75" workbookViewId="0" topLeftCell="A1">
      <selection activeCell="A2" sqref="A2"/>
    </sheetView>
  </sheetViews>
  <sheetFormatPr defaultColWidth="9.00390625" defaultRowHeight="12.75"/>
  <cols>
    <col min="1" max="1" width="90.25390625" style="0" customWidth="1"/>
  </cols>
  <sheetData>
    <row r="1" ht="31.5">
      <c r="A1" s="1" t="s">
        <v>54</v>
      </c>
    </row>
    <row r="2" ht="31.5">
      <c r="A2" s="1"/>
    </row>
    <row r="3" ht="31.5">
      <c r="A3" s="1" t="s">
        <v>0</v>
      </c>
    </row>
    <row r="4" ht="31.5">
      <c r="A4" s="1"/>
    </row>
    <row r="5" ht="31.5">
      <c r="A5" s="1"/>
    </row>
    <row r="6" ht="31.5">
      <c r="A6" s="1" t="s">
        <v>21</v>
      </c>
    </row>
    <row r="7" ht="31.5">
      <c r="A7" s="1" t="s">
        <v>1</v>
      </c>
    </row>
    <row r="8" ht="31.5">
      <c r="A8" s="1"/>
    </row>
    <row r="9" ht="31.5">
      <c r="A9" s="1" t="s">
        <v>2</v>
      </c>
    </row>
    <row r="10" ht="31.5">
      <c r="A10" s="1" t="s">
        <v>3</v>
      </c>
    </row>
    <row r="11" ht="31.5">
      <c r="A11" s="1" t="s">
        <v>4</v>
      </c>
    </row>
    <row r="12" ht="31.5">
      <c r="A12" s="1"/>
    </row>
    <row r="14" ht="31.5">
      <c r="A14" s="1"/>
    </row>
    <row r="15" ht="31.5">
      <c r="A15" s="1"/>
    </row>
    <row r="16" ht="31.5">
      <c r="A16" s="1" t="s">
        <v>5</v>
      </c>
    </row>
    <row r="17" ht="31.5">
      <c r="A17" s="1" t="s">
        <v>6</v>
      </c>
    </row>
    <row r="18" ht="31.5">
      <c r="A18" s="1" t="s">
        <v>7</v>
      </c>
    </row>
    <row r="19" ht="31.5">
      <c r="A19" s="1"/>
    </row>
    <row r="20" ht="31.5">
      <c r="A20" s="1" t="s">
        <v>53</v>
      </c>
    </row>
    <row r="21" ht="31.5">
      <c r="A21" s="1"/>
    </row>
    <row r="22" ht="31.5">
      <c r="A22" s="1"/>
    </row>
    <row r="23" ht="31.5">
      <c r="A23" s="1" t="s">
        <v>8</v>
      </c>
    </row>
    <row r="24" ht="31.5">
      <c r="A24" s="1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zoomScale="60" zoomScaleNormal="75" workbookViewId="0" topLeftCell="A1">
      <selection activeCell="A31" sqref="A31"/>
    </sheetView>
  </sheetViews>
  <sheetFormatPr defaultColWidth="9.00390625" defaultRowHeight="12.75"/>
  <cols>
    <col min="16" max="16" width="10.75390625" style="0" customWidth="1"/>
    <col min="17" max="17" width="11.375" style="0" customWidth="1"/>
    <col min="18" max="18" width="10.125" style="0" customWidth="1"/>
  </cols>
  <sheetData>
    <row r="1" spans="1:21" ht="19.5" thickBot="1" thickTop="1">
      <c r="A1" s="46" t="s">
        <v>10</v>
      </c>
      <c r="B1" s="46"/>
      <c r="C1" s="46"/>
      <c r="D1" s="4"/>
      <c r="E1" s="9"/>
      <c r="F1" s="10"/>
      <c r="G1" s="10"/>
      <c r="H1" s="40" t="s">
        <v>25</v>
      </c>
      <c r="I1" s="40"/>
      <c r="J1" s="11"/>
      <c r="K1" s="4"/>
      <c r="L1" s="4"/>
      <c r="M1" s="4"/>
      <c r="N1" s="42" t="s">
        <v>20</v>
      </c>
      <c r="O1" s="42"/>
      <c r="P1" s="42"/>
      <c r="Q1" s="4"/>
      <c r="R1" s="4"/>
      <c r="S1" s="4"/>
      <c r="T1" s="4"/>
      <c r="U1" s="4"/>
    </row>
    <row r="2" spans="1:21" ht="19.5" thickBot="1" thickTop="1">
      <c r="A2" s="6" t="s">
        <v>15</v>
      </c>
      <c r="B2" s="6">
        <v>2</v>
      </c>
      <c r="C2" s="6" t="s">
        <v>14</v>
      </c>
      <c r="D2" s="4"/>
      <c r="E2" s="8"/>
      <c r="F2" s="3"/>
      <c r="G2" s="3"/>
      <c r="H2" s="3"/>
      <c r="I2" s="3"/>
      <c r="J2" s="12"/>
      <c r="U2" s="4"/>
    </row>
    <row r="3" spans="1:21" ht="19.5" thickBot="1" thickTop="1">
      <c r="A3" s="6" t="s">
        <v>16</v>
      </c>
      <c r="B3" s="6">
        <v>4</v>
      </c>
      <c r="C3" s="6" t="s">
        <v>17</v>
      </c>
      <c r="D3" s="4"/>
      <c r="E3" s="8"/>
      <c r="F3" s="3"/>
      <c r="G3" s="3"/>
      <c r="H3" s="3"/>
      <c r="I3" s="3"/>
      <c r="J3" s="12"/>
      <c r="K3" s="4"/>
      <c r="L3" s="35" t="s">
        <v>29</v>
      </c>
      <c r="M3" s="36"/>
      <c r="N3" s="36"/>
      <c r="O3" s="36"/>
      <c r="P3" s="36"/>
      <c r="Q3" s="36"/>
      <c r="R3" s="36"/>
      <c r="S3" s="36"/>
      <c r="T3" s="36"/>
      <c r="U3" s="36"/>
    </row>
    <row r="4" spans="1:10" ht="19.5" thickBot="1" thickTop="1">
      <c r="A4" s="6" t="s">
        <v>18</v>
      </c>
      <c r="B4" s="6">
        <v>8</v>
      </c>
      <c r="C4" s="6" t="s">
        <v>17</v>
      </c>
      <c r="D4" s="4"/>
      <c r="E4" s="8"/>
      <c r="F4" s="3"/>
      <c r="G4" s="3"/>
      <c r="H4" s="3"/>
      <c r="I4" s="3"/>
      <c r="J4" s="12"/>
    </row>
    <row r="5" spans="1:22" ht="19.5" thickBot="1" thickTop="1">
      <c r="A5" s="6" t="s">
        <v>22</v>
      </c>
      <c r="B5" s="6">
        <v>10</v>
      </c>
      <c r="C5" s="6" t="s">
        <v>17</v>
      </c>
      <c r="D5" s="4"/>
      <c r="E5" s="8"/>
      <c r="F5" s="3"/>
      <c r="G5" s="3"/>
      <c r="H5" s="3"/>
      <c r="I5" s="3"/>
      <c r="J5" s="12"/>
      <c r="K5" s="4"/>
      <c r="L5" s="35" t="s">
        <v>46</v>
      </c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10" ht="19.5" thickBot="1" thickTop="1">
      <c r="A6" s="7" t="s">
        <v>23</v>
      </c>
      <c r="B6" s="7">
        <v>12</v>
      </c>
      <c r="C6" s="7" t="s">
        <v>17</v>
      </c>
      <c r="D6" s="4"/>
      <c r="E6" s="8"/>
      <c r="F6" s="3"/>
      <c r="G6" s="3"/>
      <c r="H6" s="3"/>
      <c r="I6" s="3"/>
      <c r="J6" s="12"/>
    </row>
    <row r="7" spans="1:22" ht="19.5" customHeight="1" thickTop="1">
      <c r="A7" s="47" t="s">
        <v>28</v>
      </c>
      <c r="B7" s="48"/>
      <c r="C7" s="49"/>
      <c r="D7" s="4"/>
      <c r="E7" s="8"/>
      <c r="F7" s="3"/>
      <c r="G7" s="3"/>
      <c r="H7" s="3"/>
      <c r="I7" s="3"/>
      <c r="J7" s="12"/>
      <c r="K7" s="4"/>
      <c r="L7" s="35" t="s">
        <v>47</v>
      </c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10" ht="15.75" customHeight="1" thickBot="1">
      <c r="A8" s="50"/>
      <c r="B8" s="51"/>
      <c r="C8" s="52"/>
      <c r="D8" s="4"/>
      <c r="E8" s="8"/>
      <c r="F8" s="3"/>
      <c r="G8" s="3"/>
      <c r="H8" s="3"/>
      <c r="I8" s="3"/>
      <c r="J8" s="12"/>
    </row>
    <row r="9" spans="1:23" ht="18.75" thickTop="1">
      <c r="A9" s="4"/>
      <c r="B9" s="4"/>
      <c r="C9" s="4"/>
      <c r="D9" s="4"/>
      <c r="E9" s="8"/>
      <c r="F9" s="3"/>
      <c r="G9" s="3"/>
      <c r="H9" s="3"/>
      <c r="I9" s="3"/>
      <c r="J9" s="12"/>
      <c r="K9" s="34"/>
      <c r="L9" s="35" t="s">
        <v>50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18">
      <c r="A10" s="4"/>
      <c r="B10" s="4"/>
      <c r="C10" s="4"/>
      <c r="D10" s="4"/>
      <c r="E10" s="8"/>
      <c r="F10" s="3"/>
      <c r="G10" s="3"/>
      <c r="H10" s="3"/>
      <c r="I10" s="3"/>
      <c r="J10" s="12"/>
      <c r="K10" s="34"/>
      <c r="L10" s="38" t="s">
        <v>52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8" customHeight="1">
      <c r="A11" s="44" t="s">
        <v>11</v>
      </c>
      <c r="B11" s="45"/>
      <c r="C11" s="45"/>
      <c r="D11" s="4"/>
      <c r="E11" s="8"/>
      <c r="F11" s="3"/>
      <c r="G11" s="3"/>
      <c r="H11" s="3"/>
      <c r="I11" s="3"/>
      <c r="J11" s="12"/>
      <c r="K11" s="34"/>
      <c r="L11" s="38" t="s">
        <v>51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8.75" thickBot="1">
      <c r="A12" s="2"/>
      <c r="B12" s="3"/>
      <c r="C12" s="3"/>
      <c r="D12" s="4"/>
      <c r="E12" s="13"/>
      <c r="F12" s="14"/>
      <c r="G12" s="14"/>
      <c r="H12" s="14"/>
      <c r="I12" s="14"/>
      <c r="J12" s="15"/>
      <c r="K12" s="34"/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1" ht="18.75" thickTop="1">
      <c r="A13" s="44" t="s">
        <v>24</v>
      </c>
      <c r="B13" s="45"/>
      <c r="C13" s="45"/>
      <c r="D13" s="4"/>
      <c r="E13" s="9"/>
      <c r="F13" s="10"/>
      <c r="G13" s="10"/>
      <c r="H13" s="10"/>
      <c r="I13" s="10"/>
      <c r="J13" s="10"/>
      <c r="K13" s="11"/>
      <c r="L13" s="35" t="s">
        <v>45</v>
      </c>
      <c r="M13" s="36"/>
      <c r="N13" s="36"/>
      <c r="O13" s="36"/>
      <c r="P13" s="36"/>
      <c r="Q13" s="36"/>
      <c r="R13" s="36"/>
      <c r="S13" s="36"/>
      <c r="T13" s="4"/>
      <c r="U13" s="4"/>
    </row>
    <row r="14" spans="1:21" ht="18">
      <c r="A14" s="2"/>
      <c r="B14" s="3"/>
      <c r="C14" s="3"/>
      <c r="D14" s="4"/>
      <c r="E14" s="8"/>
      <c r="F14" s="3"/>
      <c r="G14" s="3"/>
      <c r="H14" s="3"/>
      <c r="I14" s="36" t="s">
        <v>26</v>
      </c>
      <c r="J14" s="36"/>
      <c r="K14" s="12"/>
      <c r="L14" s="4"/>
      <c r="P14" s="4"/>
      <c r="Q14" s="4"/>
      <c r="R14" s="4"/>
      <c r="S14" s="4"/>
      <c r="T14" s="4"/>
      <c r="U14" s="4"/>
    </row>
    <row r="15" spans="1:21" ht="18">
      <c r="A15" s="43" t="s">
        <v>12</v>
      </c>
      <c r="B15" s="36"/>
      <c r="C15" s="36"/>
      <c r="D15" s="4"/>
      <c r="E15" s="8"/>
      <c r="F15" s="3"/>
      <c r="G15" s="3"/>
      <c r="H15" s="3"/>
      <c r="I15" s="3"/>
      <c r="J15" s="3"/>
      <c r="K15" s="12"/>
      <c r="L15" s="4"/>
      <c r="M15" s="41" t="s">
        <v>49</v>
      </c>
      <c r="N15" s="41"/>
      <c r="O15" s="41"/>
      <c r="P15" s="4" t="s">
        <v>34</v>
      </c>
      <c r="Q15" s="4"/>
      <c r="R15" s="4"/>
      <c r="S15" s="4"/>
      <c r="T15" s="4"/>
      <c r="U15" s="4"/>
    </row>
    <row r="16" spans="1:21" ht="18.75" thickBot="1">
      <c r="A16" s="2"/>
      <c r="B16" s="3"/>
      <c r="C16" s="3"/>
      <c r="D16" s="4"/>
      <c r="E16" s="8"/>
      <c r="F16" s="3"/>
      <c r="G16" s="3"/>
      <c r="H16" s="3"/>
      <c r="I16" s="3"/>
      <c r="J16" s="3"/>
      <c r="K16" s="12"/>
      <c r="L16" s="4"/>
      <c r="M16" s="4"/>
      <c r="N16" s="4"/>
      <c r="O16" s="4"/>
      <c r="P16" s="4"/>
      <c r="Q16" s="4"/>
      <c r="S16" s="4"/>
      <c r="T16" s="4"/>
      <c r="U16" s="4"/>
    </row>
    <row r="17" spans="1:23" ht="18.75" thickBot="1">
      <c r="A17" s="44" t="s">
        <v>13</v>
      </c>
      <c r="B17" s="45"/>
      <c r="C17" s="45"/>
      <c r="D17" s="4"/>
      <c r="E17" s="8"/>
      <c r="F17" s="3"/>
      <c r="G17" s="3"/>
      <c r="H17" s="3"/>
      <c r="I17" s="3"/>
      <c r="J17" s="3"/>
      <c r="K17" s="12"/>
      <c r="L17" s="4"/>
      <c r="M17" s="41" t="s">
        <v>48</v>
      </c>
      <c r="N17" s="41"/>
      <c r="O17" s="41"/>
      <c r="P17" s="4" t="s">
        <v>34</v>
      </c>
      <c r="R17" s="22" t="s">
        <v>35</v>
      </c>
      <c r="S17" s="23" t="s">
        <v>36</v>
      </c>
      <c r="T17" s="23" t="s">
        <v>37</v>
      </c>
      <c r="U17" s="23" t="s">
        <v>38</v>
      </c>
      <c r="V17" s="23" t="s">
        <v>30</v>
      </c>
      <c r="W17" s="23" t="s">
        <v>39</v>
      </c>
    </row>
    <row r="18" spans="1:23" ht="18.75" thickBot="1">
      <c r="A18" s="4"/>
      <c r="B18" s="4"/>
      <c r="C18" s="4"/>
      <c r="D18" s="4"/>
      <c r="E18" s="8"/>
      <c r="F18" s="3"/>
      <c r="G18" s="3"/>
      <c r="H18" s="3"/>
      <c r="I18" s="3"/>
      <c r="J18" s="3"/>
      <c r="K18" s="12"/>
      <c r="L18" s="4"/>
      <c r="R18" s="20">
        <v>1</v>
      </c>
      <c r="S18" s="25">
        <f>B4*B5</f>
        <v>80</v>
      </c>
      <c r="T18" s="26">
        <f>B4/2</f>
        <v>4</v>
      </c>
      <c r="U18" s="26">
        <f>B5/2</f>
        <v>5</v>
      </c>
      <c r="V18" s="26">
        <f>U18*S18</f>
        <v>400</v>
      </c>
      <c r="W18" s="27">
        <f>T18*S18</f>
        <v>320</v>
      </c>
    </row>
    <row r="19" spans="1:23" ht="18.75" thickBot="1">
      <c r="A19" s="4"/>
      <c r="B19" s="4"/>
      <c r="C19" s="4"/>
      <c r="D19" s="4"/>
      <c r="E19" s="8"/>
      <c r="F19" s="3"/>
      <c r="G19" s="3"/>
      <c r="H19" s="3"/>
      <c r="I19" s="3"/>
      <c r="J19" s="3"/>
      <c r="K19" s="12"/>
      <c r="L19" s="4"/>
      <c r="M19" s="37" t="s">
        <v>31</v>
      </c>
      <c r="N19" s="37"/>
      <c r="O19" s="37"/>
      <c r="R19" s="20">
        <f>R18+1</f>
        <v>2</v>
      </c>
      <c r="S19" s="28">
        <f>-(B5-2*B2)*(B4-2*B2)</f>
        <v>-24</v>
      </c>
      <c r="T19" s="24">
        <f>B4/2</f>
        <v>4</v>
      </c>
      <c r="U19" s="24">
        <f>B5/2</f>
        <v>5</v>
      </c>
      <c r="V19" s="24">
        <f>U19*S19</f>
        <v>-120</v>
      </c>
      <c r="W19" s="29">
        <f>T19*S19</f>
        <v>-96</v>
      </c>
    </row>
    <row r="20" spans="1:23" ht="18.75" thickBot="1">
      <c r="A20" s="4"/>
      <c r="B20" s="4"/>
      <c r="C20" s="4"/>
      <c r="D20" s="4"/>
      <c r="E20" s="8"/>
      <c r="F20" s="3"/>
      <c r="G20" s="3"/>
      <c r="H20" s="3"/>
      <c r="I20" s="3"/>
      <c r="J20" s="3"/>
      <c r="K20" s="12"/>
      <c r="L20" s="4"/>
      <c r="M20" s="4"/>
      <c r="N20" s="4"/>
      <c r="O20" s="4"/>
      <c r="P20" s="4"/>
      <c r="Q20" s="4"/>
      <c r="R20" s="20">
        <f>R19+1</f>
        <v>3</v>
      </c>
      <c r="S20" s="28">
        <f>B3*B3</f>
        <v>16</v>
      </c>
      <c r="T20" s="24">
        <f>B6-B2</f>
        <v>10</v>
      </c>
      <c r="U20" s="24">
        <f>B3/2</f>
        <v>2</v>
      </c>
      <c r="V20" s="24">
        <f>U20*S20</f>
        <v>32</v>
      </c>
      <c r="W20" s="29">
        <f>T20*S20</f>
        <v>160</v>
      </c>
    </row>
    <row r="21" spans="1:23" ht="18.75" thickBot="1">
      <c r="A21" s="4"/>
      <c r="B21" s="4"/>
      <c r="C21" s="4"/>
      <c r="D21" s="4"/>
      <c r="E21" s="8"/>
      <c r="F21" s="3"/>
      <c r="G21" s="3"/>
      <c r="H21" s="3"/>
      <c r="I21" s="3"/>
      <c r="J21" s="3"/>
      <c r="K21" s="12"/>
      <c r="L21" s="4"/>
      <c r="M21" s="37" t="s">
        <v>32</v>
      </c>
      <c r="N21" s="37"/>
      <c r="O21" s="37"/>
      <c r="P21" s="4"/>
      <c r="Q21" s="4"/>
      <c r="R21" s="20">
        <f>R20+1</f>
        <v>4</v>
      </c>
      <c r="S21" s="28">
        <f>-B2*B3</f>
        <v>-8</v>
      </c>
      <c r="T21" s="24">
        <f>B4-B2/2</f>
        <v>7</v>
      </c>
      <c r="U21" s="24">
        <f>B2+B3/2</f>
        <v>4</v>
      </c>
      <c r="V21" s="24">
        <f>U21*S21</f>
        <v>-32</v>
      </c>
      <c r="W21" s="29">
        <f>T21*S21</f>
        <v>-56</v>
      </c>
    </row>
    <row r="22" spans="1:23" ht="18.75" thickBot="1">
      <c r="A22" s="4"/>
      <c r="B22" s="4"/>
      <c r="C22" s="4"/>
      <c r="D22" s="4"/>
      <c r="E22" s="8"/>
      <c r="F22" s="3"/>
      <c r="G22" s="3"/>
      <c r="H22" s="3"/>
      <c r="I22" s="3"/>
      <c r="J22" s="3"/>
      <c r="K22" s="12"/>
      <c r="L22" s="4"/>
      <c r="M22" s="4"/>
      <c r="N22" s="4"/>
      <c r="O22" s="4"/>
      <c r="P22" s="4"/>
      <c r="Q22" s="4"/>
      <c r="R22" s="20">
        <f>R21+1</f>
        <v>5</v>
      </c>
      <c r="S22" s="30">
        <f>-B2*B2</f>
        <v>-4</v>
      </c>
      <c r="T22" s="31">
        <f>B4+B2/2</f>
        <v>9</v>
      </c>
      <c r="U22" s="31">
        <f>B2+B2/2</f>
        <v>3</v>
      </c>
      <c r="V22" s="31">
        <f>U22*S22</f>
        <v>-12</v>
      </c>
      <c r="W22" s="32">
        <f>T22*S22</f>
        <v>-36</v>
      </c>
    </row>
    <row r="23" spans="1:23" ht="18.75" thickBot="1">
      <c r="A23" s="4"/>
      <c r="B23" s="4"/>
      <c r="C23" s="4"/>
      <c r="D23" s="4"/>
      <c r="E23" s="8"/>
      <c r="F23" s="3"/>
      <c r="G23" s="3"/>
      <c r="H23" s="3"/>
      <c r="I23" s="3"/>
      <c r="J23" s="3"/>
      <c r="K23" s="12"/>
      <c r="L23" s="4"/>
      <c r="M23" s="37"/>
      <c r="N23" s="37"/>
      <c r="O23" s="37"/>
      <c r="P23" s="4"/>
      <c r="Q23" s="4"/>
      <c r="R23" s="22" t="s">
        <v>33</v>
      </c>
      <c r="S23" s="33">
        <f>SUM(S18:S22)</f>
        <v>60</v>
      </c>
      <c r="T23" s="5"/>
      <c r="U23" s="5"/>
      <c r="V23" s="21">
        <f>SUM(V18:V22)</f>
        <v>268</v>
      </c>
      <c r="W23" s="21">
        <f>SUM(W18:W22)</f>
        <v>292</v>
      </c>
    </row>
    <row r="24" spans="1:23" ht="18.75" thickBot="1">
      <c r="A24" s="4"/>
      <c r="B24" s="4"/>
      <c r="C24" s="4"/>
      <c r="D24" s="4"/>
      <c r="E24" s="8"/>
      <c r="F24" s="3"/>
      <c r="G24" s="3"/>
      <c r="H24" s="3"/>
      <c r="I24" s="3"/>
      <c r="J24" s="3"/>
      <c r="K24" s="12"/>
      <c r="L24" s="4"/>
      <c r="M24" s="42" t="s">
        <v>19</v>
      </c>
      <c r="N24" s="42"/>
      <c r="O24" s="4"/>
      <c r="P24" s="4"/>
      <c r="Q24" s="4"/>
      <c r="R24" s="5"/>
      <c r="S24" s="16" t="s">
        <v>40</v>
      </c>
      <c r="T24" s="5"/>
      <c r="U24" s="5"/>
      <c r="V24" s="16" t="s">
        <v>41</v>
      </c>
      <c r="W24" s="16" t="s">
        <v>42</v>
      </c>
    </row>
    <row r="25" spans="1:21" ht="19.5" thickBot="1" thickTop="1">
      <c r="A25" s="4"/>
      <c r="B25" s="4"/>
      <c r="C25" s="4"/>
      <c r="D25" s="4"/>
      <c r="E25" s="8"/>
      <c r="F25" s="3"/>
      <c r="G25" s="3"/>
      <c r="H25" s="3"/>
      <c r="I25" s="3"/>
      <c r="J25" s="3"/>
      <c r="K25" s="12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9.5" thickBot="1" thickTop="1">
      <c r="A26" s="4"/>
      <c r="B26" s="4"/>
      <c r="C26" s="4"/>
      <c r="D26" s="4"/>
      <c r="E26" s="8"/>
      <c r="F26" s="3"/>
      <c r="G26" s="3"/>
      <c r="H26" s="3"/>
      <c r="I26" s="3"/>
      <c r="J26" s="3"/>
      <c r="K26" s="12"/>
      <c r="L26" s="4"/>
      <c r="M26" s="18" t="s">
        <v>43</v>
      </c>
      <c r="N26" s="19">
        <f>V23/S23</f>
        <v>4.466666666666667</v>
      </c>
      <c r="O26" s="4"/>
      <c r="P26" s="4"/>
      <c r="Q26" s="4"/>
      <c r="R26" s="4"/>
      <c r="S26" s="4"/>
      <c r="T26" s="4"/>
      <c r="U26" s="4"/>
    </row>
    <row r="27" spans="1:21" ht="19.5" thickBot="1" thickTop="1">
      <c r="A27" s="4"/>
      <c r="B27" s="4"/>
      <c r="C27" s="4"/>
      <c r="D27" s="4"/>
      <c r="E27" s="8"/>
      <c r="F27" s="3"/>
      <c r="G27" s="3"/>
      <c r="H27" s="3"/>
      <c r="I27" s="3"/>
      <c r="J27" s="3"/>
      <c r="K27" s="12"/>
      <c r="L27" s="4"/>
      <c r="M27" s="4"/>
      <c r="N27" s="17"/>
      <c r="O27" s="4"/>
      <c r="P27" s="4"/>
      <c r="Q27" s="4"/>
      <c r="R27" s="4"/>
      <c r="S27" s="4"/>
      <c r="T27" s="4"/>
      <c r="U27" s="4"/>
    </row>
    <row r="28" spans="1:21" ht="19.5" thickBot="1" thickTop="1">
      <c r="A28" s="4"/>
      <c r="B28" s="4"/>
      <c r="C28" s="4"/>
      <c r="D28" s="4"/>
      <c r="E28" s="8"/>
      <c r="F28" s="3"/>
      <c r="G28" s="3"/>
      <c r="H28" s="3"/>
      <c r="I28" s="3"/>
      <c r="J28" s="3"/>
      <c r="K28" s="12"/>
      <c r="L28" s="4"/>
      <c r="M28" s="18" t="s">
        <v>44</v>
      </c>
      <c r="N28" s="19">
        <f>W23/S23</f>
        <v>4.866666666666666</v>
      </c>
      <c r="O28" s="4"/>
      <c r="P28" s="4"/>
      <c r="Q28" s="4"/>
      <c r="R28" s="4"/>
      <c r="S28" s="4"/>
      <c r="T28" s="4"/>
      <c r="U28" s="4"/>
    </row>
    <row r="29" spans="1:21" ht="18.75" thickTop="1">
      <c r="A29" s="4"/>
      <c r="B29" s="4"/>
      <c r="C29" s="4"/>
      <c r="D29" s="4"/>
      <c r="E29" s="8"/>
      <c r="F29" s="3"/>
      <c r="G29" s="3"/>
      <c r="H29" s="3"/>
      <c r="I29" s="3"/>
      <c r="J29" s="3"/>
      <c r="K29" s="12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8.75" thickBot="1">
      <c r="A30" s="4"/>
      <c r="B30" s="4"/>
      <c r="C30" s="4"/>
      <c r="D30" s="4"/>
      <c r="E30" s="13"/>
      <c r="F30" s="14"/>
      <c r="G30" s="14"/>
      <c r="H30" s="14"/>
      <c r="I30" s="14"/>
      <c r="J30" s="14"/>
      <c r="K30" s="15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9.5" thickBot="1" thickTop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8.75" thickTop="1">
      <c r="A32" s="4"/>
      <c r="B32" s="4"/>
      <c r="C32" s="4"/>
      <c r="D32" s="4"/>
      <c r="E32" s="9"/>
      <c r="F32" s="10"/>
      <c r="G32" s="10"/>
      <c r="H32" s="10"/>
      <c r="I32" s="40" t="s">
        <v>27</v>
      </c>
      <c r="J32" s="40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8">
      <c r="A33" s="4"/>
      <c r="B33" s="4"/>
      <c r="C33" s="4"/>
      <c r="D33" s="4"/>
      <c r="E33" s="8"/>
      <c r="F33" s="3"/>
      <c r="G33" s="3"/>
      <c r="H33" s="3"/>
      <c r="I33" s="3"/>
      <c r="J33" s="3"/>
      <c r="K33" s="12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8">
      <c r="A34" s="4"/>
      <c r="B34" s="4"/>
      <c r="C34" s="4"/>
      <c r="D34" s="4"/>
      <c r="E34" s="8"/>
      <c r="F34" s="3"/>
      <c r="G34" s="3"/>
      <c r="H34" s="3"/>
      <c r="I34" s="3"/>
      <c r="J34" s="3"/>
      <c r="K34" s="12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8">
      <c r="A35" s="4"/>
      <c r="B35" s="4"/>
      <c r="C35" s="4"/>
      <c r="D35" s="4"/>
      <c r="E35" s="8"/>
      <c r="F35" s="3"/>
      <c r="G35" s="3"/>
      <c r="H35" s="3"/>
      <c r="I35" s="3"/>
      <c r="J35" s="3"/>
      <c r="K35" s="12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8">
      <c r="A36" s="4"/>
      <c r="B36" s="4"/>
      <c r="C36" s="4"/>
      <c r="D36" s="4"/>
      <c r="E36" s="8"/>
      <c r="F36" s="3"/>
      <c r="G36" s="3"/>
      <c r="H36" s="3"/>
      <c r="I36" s="3"/>
      <c r="J36" s="3"/>
      <c r="K36" s="12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8">
      <c r="A37" s="4"/>
      <c r="B37" s="4"/>
      <c r="C37" s="4"/>
      <c r="D37" s="4"/>
      <c r="E37" s="8"/>
      <c r="F37" s="3"/>
      <c r="G37" s="3"/>
      <c r="H37" s="3"/>
      <c r="I37" s="3"/>
      <c r="J37" s="3"/>
      <c r="K37" s="12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8">
      <c r="A38" s="4"/>
      <c r="B38" s="4"/>
      <c r="C38" s="4"/>
      <c r="D38" s="4"/>
      <c r="E38" s="8"/>
      <c r="F38" s="3"/>
      <c r="G38" s="3"/>
      <c r="H38" s="3"/>
      <c r="I38" s="3"/>
      <c r="J38" s="3"/>
      <c r="K38" s="12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8">
      <c r="A39" s="4"/>
      <c r="B39" s="4"/>
      <c r="C39" s="4"/>
      <c r="D39" s="4"/>
      <c r="E39" s="8"/>
      <c r="F39" s="3"/>
      <c r="G39" s="3"/>
      <c r="H39" s="3"/>
      <c r="I39" s="3"/>
      <c r="J39" s="3"/>
      <c r="K39" s="12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8">
      <c r="A40" s="4"/>
      <c r="B40" s="4"/>
      <c r="C40" s="4"/>
      <c r="D40" s="4"/>
      <c r="E40" s="8"/>
      <c r="F40" s="3"/>
      <c r="G40" s="3"/>
      <c r="H40" s="3"/>
      <c r="I40" s="3"/>
      <c r="J40" s="3"/>
      <c r="K40" s="12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8">
      <c r="A41" s="4"/>
      <c r="B41" s="4"/>
      <c r="C41" s="4"/>
      <c r="D41" s="4"/>
      <c r="E41" s="8"/>
      <c r="F41" s="3"/>
      <c r="G41" s="3"/>
      <c r="H41" s="3"/>
      <c r="I41" s="3"/>
      <c r="J41" s="3"/>
      <c r="K41" s="12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8">
      <c r="A42" s="4"/>
      <c r="B42" s="4"/>
      <c r="C42" s="4"/>
      <c r="D42" s="4"/>
      <c r="E42" s="8"/>
      <c r="F42" s="3"/>
      <c r="G42" s="3"/>
      <c r="H42" s="3"/>
      <c r="I42" s="3"/>
      <c r="J42" s="3"/>
      <c r="K42" s="12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8.75" thickBot="1">
      <c r="A43" s="4"/>
      <c r="B43" s="4"/>
      <c r="C43" s="4"/>
      <c r="D43" s="4"/>
      <c r="E43" s="13"/>
      <c r="F43" s="14"/>
      <c r="G43" s="14"/>
      <c r="H43" s="14"/>
      <c r="I43" s="14"/>
      <c r="J43" s="14"/>
      <c r="K43" s="15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8.75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</sheetData>
  <mergeCells count="24">
    <mergeCell ref="L5:V5"/>
    <mergeCell ref="L13:S13"/>
    <mergeCell ref="A1:C1"/>
    <mergeCell ref="A7:C8"/>
    <mergeCell ref="A11:C11"/>
    <mergeCell ref="A13:C13"/>
    <mergeCell ref="N1:P1"/>
    <mergeCell ref="H1:I1"/>
    <mergeCell ref="L3:U3"/>
    <mergeCell ref="A15:C15"/>
    <mergeCell ref="A17:C17"/>
    <mergeCell ref="I14:J14"/>
    <mergeCell ref="L7:V7"/>
    <mergeCell ref="I32:J32"/>
    <mergeCell ref="M15:O15"/>
    <mergeCell ref="M17:O17"/>
    <mergeCell ref="M19:O19"/>
    <mergeCell ref="M21:O21"/>
    <mergeCell ref="M24:N24"/>
    <mergeCell ref="L9:W9"/>
    <mergeCell ref="M23:O23"/>
    <mergeCell ref="L11:W11"/>
    <mergeCell ref="L12:W12"/>
    <mergeCell ref="L10:W10"/>
  </mergeCells>
  <printOptions/>
  <pageMargins left="0.75" right="0.75" top="1" bottom="1" header="0.5" footer="0.5"/>
  <pageSetup horizontalDpi="600" verticalDpi="600" orientation="portrait" paperSize="9" scale="65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USER</cp:lastModifiedBy>
  <cp:lastPrinted>2007-10-03T17:08:05Z</cp:lastPrinted>
  <dcterms:created xsi:type="dcterms:W3CDTF">2007-10-01T17:04:33Z</dcterms:created>
  <dcterms:modified xsi:type="dcterms:W3CDTF">2007-10-23T04:09:50Z</dcterms:modified>
  <cp:category/>
  <cp:version/>
  <cp:contentType/>
  <cp:contentStatus/>
</cp:coreProperties>
</file>