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Титул" sheetId="1" r:id="rId1"/>
    <sheet name="Работ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<sst xmlns="http://schemas.openxmlformats.org/spreadsheetml/2006/main" count="63" uniqueCount="51">
  <si>
    <t>Дано:</t>
  </si>
  <si>
    <t>a=</t>
  </si>
  <si>
    <t>b=</t>
  </si>
  <si>
    <t>α=</t>
  </si>
  <si>
    <t>Исследуемая реакция:</t>
  </si>
  <si>
    <t>кН</t>
  </si>
  <si>
    <t>∑x = 0</t>
  </si>
  <si>
    <t>∑y = 0</t>
  </si>
  <si>
    <t>{1}</t>
  </si>
  <si>
    <t>{2}</t>
  </si>
  <si>
    <t>{3}</t>
  </si>
  <si>
    <t>{4}</t>
  </si>
  <si>
    <t>{5}</t>
  </si>
  <si>
    <t>МГТУ "СТАНКИН"</t>
  </si>
  <si>
    <t>Кафедра теоретической механики.</t>
  </si>
  <si>
    <t>Курсовая работа.</t>
  </si>
  <si>
    <t>Вариант № 21</t>
  </si>
  <si>
    <t>Выполнил Сторожик И.В. И-3-2</t>
  </si>
  <si>
    <t>Принял д.т.н. проф. Алюшин Ю.А.</t>
  </si>
  <si>
    <t>2007г.</t>
  </si>
  <si>
    <t>c=</t>
  </si>
  <si>
    <t>Ra</t>
  </si>
  <si>
    <t>Xa =</t>
  </si>
  <si>
    <t>Q=</t>
  </si>
  <si>
    <t>β=</t>
  </si>
  <si>
    <t>Найти реакции опор конструкции.</t>
  </si>
  <si>
    <t>В системе нет сил, действующих по Oy.</t>
  </si>
  <si>
    <t>∑z = 0</t>
  </si>
  <si>
    <t>∑Mx = 0</t>
  </si>
  <si>
    <t>∑My = 0</t>
  </si>
  <si>
    <t>∑Mz = 0</t>
  </si>
  <si>
    <r>
      <t>-Xb*2,5*a - Q*cos</t>
    </r>
    <r>
      <rPr>
        <sz val="11"/>
        <rFont val="Arial Cyr"/>
        <family val="0"/>
      </rPr>
      <t>α</t>
    </r>
    <r>
      <rPr>
        <sz val="10"/>
        <rFont val="Arial Cyr"/>
        <family val="0"/>
      </rPr>
      <t>*1,5*a</t>
    </r>
    <r>
      <rPr>
        <sz val="10"/>
        <rFont val="Arial Cyr"/>
        <family val="0"/>
      </rPr>
      <t xml:space="preserve"> = 0</t>
    </r>
  </si>
  <si>
    <r>
      <t>R*cos</t>
    </r>
    <r>
      <rPr>
        <sz val="11"/>
        <rFont val="Arial Cyr"/>
        <family val="0"/>
      </rPr>
      <t>β</t>
    </r>
    <r>
      <rPr>
        <sz val="10"/>
        <rFont val="Arial Cyr"/>
        <family val="0"/>
      </rPr>
      <t>*b + Q*sin</t>
    </r>
    <r>
      <rPr>
        <sz val="11"/>
        <rFont val="Arial Cyr"/>
        <family val="0"/>
      </rPr>
      <t>α</t>
    </r>
    <r>
      <rPr>
        <sz val="10"/>
        <rFont val="Arial Cyr"/>
        <family val="0"/>
      </rPr>
      <t>*c*cos</t>
    </r>
    <r>
      <rPr>
        <sz val="11"/>
        <rFont val="Arial Cyr"/>
        <family val="0"/>
      </rPr>
      <t xml:space="preserve">β </t>
    </r>
    <r>
      <rPr>
        <sz val="10"/>
        <rFont val="Arial Cyr"/>
        <family val="0"/>
      </rPr>
      <t>- Q*cos</t>
    </r>
    <r>
      <rPr>
        <sz val="11"/>
        <rFont val="Arial Cyr"/>
        <family val="0"/>
      </rPr>
      <t>α</t>
    </r>
    <r>
      <rPr>
        <sz val="10"/>
        <rFont val="Arial Cyr"/>
        <family val="0"/>
      </rPr>
      <t>*c*sin</t>
    </r>
    <r>
      <rPr>
        <sz val="11"/>
        <rFont val="Arial Cyr"/>
        <family val="0"/>
      </rPr>
      <t>β</t>
    </r>
    <r>
      <rPr>
        <sz val="10"/>
        <rFont val="Arial Cyr"/>
        <family val="0"/>
      </rPr>
      <t xml:space="preserve"> = 0</t>
    </r>
  </si>
  <si>
    <r>
      <t>Zb*2,5*a - R*1,5*a - Q*sin</t>
    </r>
    <r>
      <rPr>
        <sz val="11"/>
        <rFont val="Arial Cyr"/>
        <family val="0"/>
      </rPr>
      <t>α</t>
    </r>
    <r>
      <rPr>
        <sz val="10"/>
        <rFont val="Arial Cyr"/>
        <family val="0"/>
      </rPr>
      <t>*1,5*a = 0</t>
    </r>
  </si>
  <si>
    <r>
      <t>Za + Zb - Q*sin</t>
    </r>
    <r>
      <rPr>
        <sz val="11"/>
        <rFont val="Arial Cyr"/>
        <family val="0"/>
      </rPr>
      <t xml:space="preserve">α </t>
    </r>
    <r>
      <rPr>
        <sz val="10"/>
        <rFont val="Arial Cyr"/>
        <family val="0"/>
      </rPr>
      <t>- R = 0</t>
    </r>
  </si>
  <si>
    <r>
      <t>Zb = (R*1,5*a + Q*sin</t>
    </r>
    <r>
      <rPr>
        <sz val="11"/>
        <rFont val="Arial Cyr"/>
        <family val="0"/>
      </rPr>
      <t>α</t>
    </r>
    <r>
      <rPr>
        <sz val="10"/>
        <rFont val="Arial Cyr"/>
        <family val="0"/>
      </rPr>
      <t>*1,5*a)/(2,5*a)</t>
    </r>
  </si>
  <si>
    <r>
      <t>Xb = Q*cos</t>
    </r>
    <r>
      <rPr>
        <sz val="11"/>
        <rFont val="Arial Cyr"/>
        <family val="0"/>
      </rPr>
      <t>α</t>
    </r>
    <r>
      <rPr>
        <sz val="10"/>
        <rFont val="Arial Cyr"/>
        <family val="0"/>
      </rPr>
      <t>*1,5*a/(2,5*a)</t>
    </r>
  </si>
  <si>
    <r>
      <t>R =  (-Q*sin</t>
    </r>
    <r>
      <rPr>
        <sz val="11"/>
        <rFont val="Arial Cyr"/>
        <family val="0"/>
      </rPr>
      <t>α</t>
    </r>
    <r>
      <rPr>
        <sz val="10"/>
        <rFont val="Arial Cyr"/>
        <family val="0"/>
      </rPr>
      <t>*c*cos</t>
    </r>
    <r>
      <rPr>
        <sz val="11"/>
        <rFont val="Arial Cyr"/>
        <family val="0"/>
      </rPr>
      <t>β</t>
    </r>
    <r>
      <rPr>
        <sz val="10"/>
        <rFont val="Arial Cyr"/>
        <family val="0"/>
      </rPr>
      <t xml:space="preserve"> + Q*cos</t>
    </r>
    <r>
      <rPr>
        <sz val="11"/>
        <rFont val="Arial Cyr"/>
        <family val="0"/>
      </rPr>
      <t>α</t>
    </r>
    <r>
      <rPr>
        <sz val="10"/>
        <rFont val="Arial Cyr"/>
        <family val="0"/>
      </rPr>
      <t>*c*sin</t>
    </r>
    <r>
      <rPr>
        <sz val="11"/>
        <rFont val="Arial Cyr"/>
        <family val="0"/>
      </rPr>
      <t>β</t>
    </r>
    <r>
      <rPr>
        <sz val="10"/>
        <rFont val="Arial Cyr"/>
        <family val="0"/>
      </rPr>
      <t>)/(cos</t>
    </r>
    <r>
      <rPr>
        <sz val="11"/>
        <rFont val="Arial Cyr"/>
        <family val="0"/>
      </rPr>
      <t>β</t>
    </r>
    <r>
      <rPr>
        <sz val="10"/>
        <rFont val="Arial Cyr"/>
        <family val="0"/>
      </rPr>
      <t>*b)</t>
    </r>
  </si>
  <si>
    <r>
      <t>Za = - Zb + Q*sin</t>
    </r>
    <r>
      <rPr>
        <sz val="11"/>
        <rFont val="Arial Cyr"/>
        <family val="0"/>
      </rPr>
      <t>α</t>
    </r>
    <r>
      <rPr>
        <sz val="10"/>
        <rFont val="Arial Cyr"/>
        <family val="0"/>
      </rPr>
      <t xml:space="preserve"> + R</t>
    </r>
  </si>
  <si>
    <t>см</t>
  </si>
  <si>
    <t xml:space="preserve">Zb = </t>
  </si>
  <si>
    <t xml:space="preserve">R = </t>
  </si>
  <si>
    <t>{4}→{3}</t>
  </si>
  <si>
    <t xml:space="preserve">Za = </t>
  </si>
  <si>
    <t>Xb =</t>
  </si>
  <si>
    <t>{3},{4}→{2}</t>
  </si>
  <si>
    <t>{5}→{1}</t>
  </si>
  <si>
    <r>
      <t>Xa = -Xb + Q*cos</t>
    </r>
    <r>
      <rPr>
        <sz val="11"/>
        <rFont val="Arial Cyr"/>
        <family val="0"/>
      </rPr>
      <t>α</t>
    </r>
  </si>
  <si>
    <t>Проверка:</t>
  </si>
  <si>
    <r>
      <t>-Xa -Xb + Q*cos</t>
    </r>
    <r>
      <rPr>
        <sz val="11"/>
        <rFont val="Arial Cyr"/>
        <family val="0"/>
      </rPr>
      <t>α</t>
    </r>
    <r>
      <rPr>
        <sz val="10"/>
        <rFont val="Arial Cyr"/>
        <family val="0"/>
      </rPr>
      <t xml:space="preserve"> = 0</t>
    </r>
  </si>
  <si>
    <t>Задание № С7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</si>
</sst>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 quotePrefix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 quotePrefix="1">
      <alignment wrapText="1"/>
    </xf>
    <xf numFmtId="0" fontId="0" fillId="2" borderId="0" xfId="0" applyFill="1" applyAlignment="1" quotePrefix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 quotePrefix="1">
      <alignment horizontal="right" wrapText="1"/>
    </xf>
    <xf numFmtId="0" fontId="0" fillId="2" borderId="0" xfId="0" applyFill="1" applyAlignment="1" quotePrefix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 quotePrefix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 quotePrefix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0" borderId="0" xfId="0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2" borderId="0" xfId="0" applyNumberFormat="1" applyFill="1" applyAlignment="1" quotePrefix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"/>
          <c:w val="0.9625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Работа!$E$34:$E$38</c:f>
              <c:strCache/>
            </c:strRef>
          </c:cat>
          <c:val>
            <c:numRef>
              <c:f>Работа!$F$34:$F$38</c:f>
              <c:numCache/>
            </c:numRef>
          </c:val>
        </c:ser>
        <c:axId val="28249013"/>
        <c:axId val="52914526"/>
      </c:bar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14526"/>
        <c:crosses val="autoZero"/>
        <c:auto val="1"/>
        <c:lblOffset val="100"/>
        <c:noMultiLvlLbl val="0"/>
      </c:catAx>
      <c:valAx>
        <c:axId val="52914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4901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9525</xdr:rowOff>
    </xdr:from>
    <xdr:to>
      <xdr:col>6</xdr:col>
      <xdr:colOff>219075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1450"/>
          <a:ext cx="30765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11</xdr:row>
      <xdr:rowOff>0</xdr:rowOff>
    </xdr:from>
    <xdr:to>
      <xdr:col>6</xdr:col>
      <xdr:colOff>161925</xdr:colOff>
      <xdr:row>20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762125"/>
          <a:ext cx="30289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0</xdr:rowOff>
    </xdr:from>
    <xdr:to>
      <xdr:col>10</xdr:col>
      <xdr:colOff>76200</xdr:colOff>
      <xdr:row>9</xdr:row>
      <xdr:rowOff>114300</xdr:rowOff>
    </xdr:to>
    <xdr:graphicFrame>
      <xdr:nvGraphicFramePr>
        <xdr:cNvPr id="3" name="Chart 5"/>
        <xdr:cNvGraphicFramePr/>
      </xdr:nvGraphicFramePr>
      <xdr:xfrm>
        <a:off x="5229225" y="0"/>
        <a:ext cx="2847975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22">
      <selection activeCell="B13" sqref="B13:H13"/>
    </sheetView>
  </sheetViews>
  <sheetFormatPr defaultColWidth="9.00390625" defaultRowHeight="12.75"/>
  <sheetData>
    <row r="1" spans="1:9" ht="12.75">
      <c r="A1" s="36" t="s">
        <v>13</v>
      </c>
      <c r="B1" s="36"/>
      <c r="C1" s="36"/>
      <c r="D1" s="36"/>
      <c r="E1" s="36"/>
      <c r="F1" s="36"/>
      <c r="G1" s="36"/>
      <c r="H1" s="36"/>
      <c r="I1" s="36"/>
    </row>
    <row r="9" spans="1:9" ht="15.75">
      <c r="A9" s="37" t="s">
        <v>14</v>
      </c>
      <c r="B9" s="37"/>
      <c r="C9" s="37"/>
      <c r="D9" s="37"/>
      <c r="E9" s="37"/>
      <c r="F9" s="37"/>
      <c r="G9" s="37"/>
      <c r="H9" s="37"/>
      <c r="I9" s="37"/>
    </row>
    <row r="11" spans="2:8" ht="15.75">
      <c r="B11" s="37" t="s">
        <v>15</v>
      </c>
      <c r="C11" s="37"/>
      <c r="D11" s="37"/>
      <c r="E11" s="37"/>
      <c r="F11" s="37"/>
      <c r="G11" s="37"/>
      <c r="H11" s="37"/>
    </row>
    <row r="13" spans="2:8" ht="15.75">
      <c r="B13" s="37" t="s">
        <v>50</v>
      </c>
      <c r="C13" s="37"/>
      <c r="D13" s="37"/>
      <c r="E13" s="37"/>
      <c r="F13" s="37"/>
      <c r="G13" s="37"/>
      <c r="H13" s="37"/>
    </row>
    <row r="15" spans="2:8" ht="15.75">
      <c r="B15" s="37" t="s">
        <v>16</v>
      </c>
      <c r="C15" s="37"/>
      <c r="D15" s="37"/>
      <c r="E15" s="37"/>
      <c r="F15" s="37"/>
      <c r="G15" s="37"/>
      <c r="H15" s="37"/>
    </row>
    <row r="22" spans="2:8" ht="15.75">
      <c r="B22" s="37" t="s">
        <v>17</v>
      </c>
      <c r="C22" s="37"/>
      <c r="D22" s="37"/>
      <c r="E22" s="37"/>
      <c r="F22" s="37"/>
      <c r="G22" s="37"/>
      <c r="H22" s="37"/>
    </row>
    <row r="24" spans="2:8" ht="15.75">
      <c r="B24" s="37" t="s">
        <v>18</v>
      </c>
      <c r="C24" s="37"/>
      <c r="D24" s="37"/>
      <c r="E24" s="37"/>
      <c r="F24" s="37"/>
      <c r="G24" s="37"/>
      <c r="H24" s="37"/>
    </row>
    <row r="54" spans="3:7" ht="12.75">
      <c r="C54" s="35" t="s">
        <v>19</v>
      </c>
      <c r="D54" s="35"/>
      <c r="E54" s="35"/>
      <c r="F54" s="35"/>
      <c r="G54" s="35"/>
    </row>
  </sheetData>
  <mergeCells count="8">
    <mergeCell ref="C54:G54"/>
    <mergeCell ref="A1:I1"/>
    <mergeCell ref="A9:I9"/>
    <mergeCell ref="B11:H11"/>
    <mergeCell ref="B13:H13"/>
    <mergeCell ref="B15:H15"/>
    <mergeCell ref="B22:H22"/>
    <mergeCell ref="B24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115" zoomScaleNormal="115" workbookViewId="0" topLeftCell="A1">
      <pane ySplit="3480" topLeftCell="BM31" activePane="bottomLeft" state="split"/>
      <selection pane="topLeft" activeCell="B7" sqref="B7"/>
      <selection pane="bottomLeft" activeCell="I38" sqref="I38"/>
    </sheetView>
  </sheetViews>
  <sheetFormatPr defaultColWidth="9.00390625" defaultRowHeight="12.75"/>
  <cols>
    <col min="1" max="3" width="5.75390625" style="0" customWidth="1"/>
    <col min="4" max="4" width="8.75390625" style="5" customWidth="1"/>
    <col min="5" max="7" width="18.75390625" style="0" customWidth="1"/>
    <col min="8" max="8" width="4.75390625" style="5" customWidth="1"/>
  </cols>
  <sheetData>
    <row r="1" spans="1:8" ht="12.75">
      <c r="A1" s="43" t="s">
        <v>0</v>
      </c>
      <c r="B1" s="44"/>
      <c r="C1" s="45"/>
      <c r="E1" s="15"/>
      <c r="F1" s="15"/>
      <c r="G1" s="15"/>
      <c r="H1" s="13"/>
    </row>
    <row r="2" spans="1:8" ht="12.75">
      <c r="A2" s="1" t="s">
        <v>23</v>
      </c>
      <c r="B2" s="1">
        <v>4</v>
      </c>
      <c r="C2" s="1" t="s">
        <v>5</v>
      </c>
      <c r="H2" s="13"/>
    </row>
    <row r="3" spans="1:8" ht="12.75">
      <c r="A3" s="1" t="s">
        <v>1</v>
      </c>
      <c r="B3" s="1">
        <v>25</v>
      </c>
      <c r="C3" s="1" t="s">
        <v>39</v>
      </c>
      <c r="H3" s="13"/>
    </row>
    <row r="4" spans="1:8" ht="12.75">
      <c r="A4" s="1" t="s">
        <v>2</v>
      </c>
      <c r="B4" s="1">
        <v>12</v>
      </c>
      <c r="C4" s="1" t="s">
        <v>39</v>
      </c>
      <c r="H4" s="13"/>
    </row>
    <row r="5" spans="1:8" ht="12.75">
      <c r="A5" s="1" t="s">
        <v>20</v>
      </c>
      <c r="B5" s="1">
        <v>48</v>
      </c>
      <c r="C5" s="1" t="s">
        <v>39</v>
      </c>
      <c r="H5" s="13"/>
    </row>
    <row r="6" spans="1:8" ht="12.75">
      <c r="A6" s="1" t="s">
        <v>3</v>
      </c>
      <c r="B6" s="1">
        <f>RADIANS(C6)</f>
        <v>0.5235987755982988</v>
      </c>
      <c r="C6" s="1">
        <v>30</v>
      </c>
      <c r="H6" s="13"/>
    </row>
    <row r="7" spans="1:8" ht="12.75">
      <c r="A7" s="18" t="s">
        <v>24</v>
      </c>
      <c r="B7" s="19">
        <f>RADIANS(C7)</f>
        <v>1.0471975511965976</v>
      </c>
      <c r="C7" s="20">
        <v>60</v>
      </c>
      <c r="H7" s="13"/>
    </row>
    <row r="8" spans="1:8" ht="12">
      <c r="A8" s="43" t="s">
        <v>4</v>
      </c>
      <c r="B8" s="44"/>
      <c r="C8" s="45"/>
      <c r="H8" s="13"/>
    </row>
    <row r="9" spans="1:8" ht="12.75">
      <c r="A9" s="46" t="s">
        <v>21</v>
      </c>
      <c r="B9" s="47"/>
      <c r="C9" s="48"/>
      <c r="H9" s="13"/>
    </row>
    <row r="10" spans="1:8" ht="12.75">
      <c r="A10" s="8"/>
      <c r="B10" s="8"/>
      <c r="C10" s="8"/>
      <c r="H10" s="13"/>
    </row>
    <row r="11" spans="1:8" ht="12">
      <c r="A11" s="38" t="s">
        <v>25</v>
      </c>
      <c r="B11" s="38"/>
      <c r="C11" s="38"/>
      <c r="H11" s="13"/>
    </row>
    <row r="12" spans="1:8" ht="12">
      <c r="A12" s="38"/>
      <c r="B12" s="38"/>
      <c r="C12" s="38"/>
      <c r="H12" s="13"/>
    </row>
    <row r="13" spans="1:8" ht="12.75">
      <c r="A13" s="8"/>
      <c r="B13" s="8"/>
      <c r="C13" s="8"/>
      <c r="H13" s="13"/>
    </row>
    <row r="14" spans="1:8" ht="12.75">
      <c r="A14" s="8"/>
      <c r="B14" s="8"/>
      <c r="C14" s="8"/>
      <c r="H14" s="13"/>
    </row>
    <row r="15" spans="1:8" ht="12.75">
      <c r="A15" s="8"/>
      <c r="B15" s="8"/>
      <c r="C15" s="8"/>
      <c r="H15" s="13"/>
    </row>
    <row r="16" spans="1:8" ht="12.75">
      <c r="A16" s="8"/>
      <c r="B16" s="8"/>
      <c r="C16" s="8"/>
      <c r="H16" s="13"/>
    </row>
    <row r="17" spans="1:8" ht="12.75">
      <c r="A17" s="8"/>
      <c r="B17" s="8"/>
      <c r="C17" s="8"/>
      <c r="H17" s="13"/>
    </row>
    <row r="18" spans="1:8" ht="12.75">
      <c r="A18" s="8"/>
      <c r="B18" s="8"/>
      <c r="C18" s="8"/>
      <c r="H18" s="13"/>
    </row>
    <row r="19" spans="1:8" ht="12.75">
      <c r="A19" s="8"/>
      <c r="B19" s="8"/>
      <c r="C19" s="8"/>
      <c r="H19" s="13"/>
    </row>
    <row r="20" spans="1:8" ht="12.75">
      <c r="A20" s="8"/>
      <c r="B20" s="8"/>
      <c r="C20" s="8"/>
      <c r="H20" s="13"/>
    </row>
    <row r="21" spans="1:8" ht="12.75">
      <c r="A21" s="8"/>
      <c r="B21" s="8"/>
      <c r="C21" s="8"/>
      <c r="H21" s="13"/>
    </row>
    <row r="22" spans="1:8" ht="14.25">
      <c r="A22" s="10"/>
      <c r="B22" s="10"/>
      <c r="C22" s="10"/>
      <c r="D22" s="5" t="s">
        <v>6</v>
      </c>
      <c r="E22" s="39" t="s">
        <v>49</v>
      </c>
      <c r="F22" s="39"/>
      <c r="G22" s="39"/>
      <c r="H22" s="13"/>
    </row>
    <row r="23" spans="1:8" ht="14.25">
      <c r="A23" s="10"/>
      <c r="B23" s="10"/>
      <c r="C23" s="10"/>
      <c r="E23" s="39" t="s">
        <v>47</v>
      </c>
      <c r="F23" s="39"/>
      <c r="G23" s="39"/>
      <c r="H23" s="6" t="s">
        <v>8</v>
      </c>
    </row>
    <row r="24" spans="1:8" ht="12.75">
      <c r="A24" s="10"/>
      <c r="B24" s="10"/>
      <c r="C24" s="10"/>
      <c r="D24" s="5" t="s">
        <v>7</v>
      </c>
      <c r="E24" s="39" t="s">
        <v>26</v>
      </c>
      <c r="F24" s="41"/>
      <c r="G24" s="41"/>
      <c r="H24" s="13"/>
    </row>
    <row r="25" spans="1:8" ht="12.75">
      <c r="A25" s="10"/>
      <c r="B25" s="10"/>
      <c r="C25" s="10"/>
      <c r="E25" s="3"/>
      <c r="H25" s="13"/>
    </row>
    <row r="26" spans="1:8" ht="14.25">
      <c r="A26" s="9"/>
      <c r="B26" s="9"/>
      <c r="C26" s="9"/>
      <c r="D26" s="5" t="s">
        <v>27</v>
      </c>
      <c r="E26" s="40" t="s">
        <v>34</v>
      </c>
      <c r="F26" s="41"/>
      <c r="G26" s="41"/>
      <c r="H26" s="13"/>
    </row>
    <row r="27" spans="5:8" ht="14.25">
      <c r="E27" s="39" t="s">
        <v>38</v>
      </c>
      <c r="F27" s="35"/>
      <c r="G27" s="35"/>
      <c r="H27" s="6" t="s">
        <v>9</v>
      </c>
    </row>
    <row r="28" spans="4:8" ht="14.25">
      <c r="D28" s="5" t="s">
        <v>28</v>
      </c>
      <c r="E28" s="40" t="s">
        <v>33</v>
      </c>
      <c r="F28" s="39"/>
      <c r="G28" s="39"/>
      <c r="H28" s="13"/>
    </row>
    <row r="29" spans="5:8" ht="14.25">
      <c r="E29" s="39" t="s">
        <v>35</v>
      </c>
      <c r="F29" s="39"/>
      <c r="G29" s="39"/>
      <c r="H29" s="6" t="s">
        <v>10</v>
      </c>
    </row>
    <row r="30" spans="4:8" ht="14.25">
      <c r="D30" s="5" t="s">
        <v>29</v>
      </c>
      <c r="E30" s="40" t="s">
        <v>32</v>
      </c>
      <c r="F30" s="41"/>
      <c r="G30" s="41"/>
      <c r="H30" s="13"/>
    </row>
    <row r="31" spans="5:8" ht="14.25">
      <c r="E31" s="39" t="s">
        <v>37</v>
      </c>
      <c r="F31" s="39"/>
      <c r="G31" s="39"/>
      <c r="H31" s="6" t="s">
        <v>11</v>
      </c>
    </row>
    <row r="32" spans="4:8" ht="14.25">
      <c r="D32" s="5" t="s">
        <v>30</v>
      </c>
      <c r="E32" s="39" t="s">
        <v>31</v>
      </c>
      <c r="F32" s="41"/>
      <c r="G32" s="41"/>
      <c r="H32" s="13"/>
    </row>
    <row r="33" spans="5:8" ht="14.25">
      <c r="E33" s="39" t="s">
        <v>36</v>
      </c>
      <c r="F33" s="39"/>
      <c r="G33" s="39"/>
      <c r="H33" s="6" t="s">
        <v>12</v>
      </c>
    </row>
    <row r="34" spans="4:8" ht="12.75">
      <c r="D34" s="6" t="s">
        <v>11</v>
      </c>
      <c r="E34" s="16" t="s">
        <v>41</v>
      </c>
      <c r="F34" s="25">
        <f>(-B2*SIN(B6)*B5*COS(B7)+B2*COS(B6)*B5*SIN(B7))/(COS(B7)*B4)</f>
        <v>15.999999999999995</v>
      </c>
      <c r="G34" s="2" t="s">
        <v>5</v>
      </c>
      <c r="H34" s="13"/>
    </row>
    <row r="35" spans="4:8" ht="12.75">
      <c r="D35" s="6" t="s">
        <v>42</v>
      </c>
      <c r="E35" s="27" t="s">
        <v>40</v>
      </c>
      <c r="F35" s="28">
        <f>(F34*1.5*B3+B2*SIN(B6)*1.5*B3)/(2.5*B3)</f>
        <v>10.799999999999997</v>
      </c>
      <c r="G35" s="26" t="s">
        <v>5</v>
      </c>
      <c r="H35" s="13"/>
    </row>
    <row r="36" spans="4:8" ht="12.75">
      <c r="D36" s="6" t="s">
        <v>45</v>
      </c>
      <c r="E36" s="27" t="s">
        <v>43</v>
      </c>
      <c r="F36" s="29">
        <f>-F35+B2*SIN(B6)+F34</f>
        <v>7.1999999999999975</v>
      </c>
      <c r="G36" s="26" t="s">
        <v>5</v>
      </c>
      <c r="H36" s="13"/>
    </row>
    <row r="37" spans="4:8" ht="12.75">
      <c r="D37" s="6" t="s">
        <v>12</v>
      </c>
      <c r="E37" s="27" t="s">
        <v>44</v>
      </c>
      <c r="F37" s="49">
        <f>B2*COS(B6)*1.5*B3/(2.5*B3)</f>
        <v>2.078460969082653</v>
      </c>
      <c r="G37" s="26" t="s">
        <v>5</v>
      </c>
      <c r="H37" s="13"/>
    </row>
    <row r="38" spans="4:8" ht="12.75">
      <c r="D38" s="6" t="s">
        <v>46</v>
      </c>
      <c r="E38" s="27" t="s">
        <v>22</v>
      </c>
      <c r="F38" s="49">
        <f>-F37+B2*COS(B6)</f>
        <v>1.3856406460551018</v>
      </c>
      <c r="G38" s="26" t="s">
        <v>5</v>
      </c>
      <c r="H38" s="13"/>
    </row>
    <row r="39" spans="4:8" ht="12.75">
      <c r="D39" s="13"/>
      <c r="E39" s="27"/>
      <c r="F39" s="24"/>
      <c r="G39" s="26"/>
      <c r="H39" s="13"/>
    </row>
    <row r="40" spans="5:8" ht="12.75">
      <c r="E40" s="42" t="s">
        <v>48</v>
      </c>
      <c r="F40" s="42"/>
      <c r="G40" s="42"/>
      <c r="H40" s="13"/>
    </row>
    <row r="41" spans="4:8" ht="12.75">
      <c r="D41" s="13" t="s">
        <v>6</v>
      </c>
      <c r="E41" s="14"/>
      <c r="F41" s="4">
        <f>-F38+-F37+B2*COS(B6)</f>
        <v>0</v>
      </c>
      <c r="G41" s="12"/>
      <c r="H41" s="13"/>
    </row>
    <row r="42" spans="4:8" ht="12.75">
      <c r="D42" s="13" t="s">
        <v>7</v>
      </c>
      <c r="E42" s="12"/>
      <c r="F42" s="4">
        <v>0</v>
      </c>
      <c r="G42" s="12"/>
      <c r="H42" s="13"/>
    </row>
    <row r="43" spans="4:8" ht="12.75">
      <c r="D43" s="5" t="s">
        <v>27</v>
      </c>
      <c r="E43" s="14"/>
      <c r="F43" s="25">
        <f>F36+F35-B2*SIN(B6)-F34</f>
        <v>0</v>
      </c>
      <c r="G43" s="12"/>
      <c r="H43" s="13"/>
    </row>
    <row r="44" spans="5:8" ht="12.75">
      <c r="E44" s="14"/>
      <c r="F44" s="12"/>
      <c r="G44" s="12"/>
      <c r="H44" s="13"/>
    </row>
    <row r="45" spans="5:8" ht="12.75">
      <c r="E45" s="21"/>
      <c r="F45" s="21"/>
      <c r="G45" s="21"/>
      <c r="H45" s="13"/>
    </row>
    <row r="46" spans="5:8" ht="12.75">
      <c r="E46" s="12"/>
      <c r="F46" s="12"/>
      <c r="G46" s="12"/>
      <c r="H46" s="13"/>
    </row>
    <row r="47" spans="5:8" ht="12.75">
      <c r="E47" s="12"/>
      <c r="F47" s="12"/>
      <c r="G47" s="12"/>
      <c r="H47" s="13"/>
    </row>
    <row r="48" ht="12.75">
      <c r="H48" s="13"/>
    </row>
    <row r="49" ht="12.75">
      <c r="H49" s="13"/>
    </row>
    <row r="50" ht="12.75">
      <c r="H50" s="13"/>
    </row>
    <row r="51" ht="12.75">
      <c r="H51" s="13"/>
    </row>
    <row r="52" ht="12.75">
      <c r="H52" s="13"/>
    </row>
    <row r="53" ht="12.75">
      <c r="H53" s="13"/>
    </row>
    <row r="54" ht="12.75">
      <c r="H54" s="13"/>
    </row>
    <row r="55" ht="12.75">
      <c r="H55" s="13"/>
    </row>
    <row r="56" ht="12.75">
      <c r="H56" s="13"/>
    </row>
    <row r="57" ht="12.75">
      <c r="H57" s="13"/>
    </row>
    <row r="58" ht="12.75">
      <c r="H58" s="13"/>
    </row>
    <row r="59" ht="12.75">
      <c r="H59" s="13"/>
    </row>
    <row r="60" spans="8:11" ht="12.75">
      <c r="H60" s="13"/>
      <c r="K60" s="7"/>
    </row>
    <row r="61" ht="12.75">
      <c r="H61" s="13"/>
    </row>
    <row r="62" spans="5:8" ht="12.75">
      <c r="E62" s="15"/>
      <c r="F62" s="34"/>
      <c r="G62" s="34"/>
      <c r="H62" s="13"/>
    </row>
    <row r="63" spans="5:8" ht="12.75">
      <c r="E63" s="23"/>
      <c r="F63" s="23"/>
      <c r="G63" s="23"/>
      <c r="H63" s="13"/>
    </row>
    <row r="64" spans="2:8" ht="12.75">
      <c r="B64" s="7"/>
      <c r="C64" s="7"/>
      <c r="D64" s="13"/>
      <c r="E64" s="14"/>
      <c r="F64" s="14"/>
      <c r="G64" s="14"/>
      <c r="H64" s="13"/>
    </row>
    <row r="65" spans="2:8" ht="12.75">
      <c r="B65" s="7"/>
      <c r="C65" s="7"/>
      <c r="D65" s="13"/>
      <c r="E65" s="14"/>
      <c r="F65" s="14"/>
      <c r="G65" s="14"/>
      <c r="H65" s="13"/>
    </row>
    <row r="66" spans="2:8" ht="12.75">
      <c r="B66" s="7"/>
      <c r="C66" s="7"/>
      <c r="D66" s="13"/>
      <c r="E66" s="14"/>
      <c r="F66" s="14"/>
      <c r="G66" s="14"/>
      <c r="H66" s="13"/>
    </row>
    <row r="67" spans="2:8" ht="12.75">
      <c r="B67" s="7"/>
      <c r="C67" s="7"/>
      <c r="D67" s="13"/>
      <c r="E67" s="14"/>
      <c r="F67" s="14"/>
      <c r="G67" s="14"/>
      <c r="H67" s="13"/>
    </row>
    <row r="68" spans="2:8" ht="12.75">
      <c r="B68" s="7"/>
      <c r="C68" s="7"/>
      <c r="D68" s="13"/>
      <c r="E68" s="12"/>
      <c r="F68" s="12"/>
      <c r="G68" s="12"/>
      <c r="H68" s="13"/>
    </row>
    <row r="69" spans="2:8" ht="12.75">
      <c r="B69" s="7"/>
      <c r="C69" s="7"/>
      <c r="D69" s="13"/>
      <c r="E69" s="21"/>
      <c r="F69" s="32"/>
      <c r="G69" s="32"/>
      <c r="H69" s="13"/>
    </row>
    <row r="70" spans="2:8" ht="12.75">
      <c r="B70" s="7"/>
      <c r="C70" s="7"/>
      <c r="D70" s="13"/>
      <c r="E70" s="14"/>
      <c r="F70" s="14"/>
      <c r="G70" s="14"/>
      <c r="H70" s="13"/>
    </row>
    <row r="71" spans="2:8" ht="12.75">
      <c r="B71" s="7"/>
      <c r="C71" s="7"/>
      <c r="D71" s="13"/>
      <c r="E71" s="12"/>
      <c r="F71" s="12"/>
      <c r="G71" s="12"/>
      <c r="H71" s="13"/>
    </row>
    <row r="72" spans="2:8" ht="12.75">
      <c r="B72" s="7"/>
      <c r="C72" s="7"/>
      <c r="D72" s="13"/>
      <c r="E72" s="14"/>
      <c r="F72" s="12"/>
      <c r="G72" s="12"/>
      <c r="H72" s="13"/>
    </row>
    <row r="73" spans="2:8" ht="12.75">
      <c r="B73" s="7"/>
      <c r="C73" s="7"/>
      <c r="D73" s="13"/>
      <c r="E73" s="22"/>
      <c r="F73" s="12"/>
      <c r="G73" s="12"/>
      <c r="H73" s="13"/>
    </row>
    <row r="74" spans="2:8" ht="12.75">
      <c r="B74" s="7"/>
      <c r="C74" s="7"/>
      <c r="D74" s="13"/>
      <c r="E74" s="12"/>
      <c r="F74" s="14"/>
      <c r="G74" s="14"/>
      <c r="H74" s="13"/>
    </row>
    <row r="75" spans="2:8" ht="12.75">
      <c r="B75" s="7"/>
      <c r="C75" s="7"/>
      <c r="D75" s="13"/>
      <c r="E75" s="12"/>
      <c r="F75" s="12"/>
      <c r="G75" s="12"/>
      <c r="H75" s="13"/>
    </row>
    <row r="76" spans="2:8" ht="12.75">
      <c r="B76" s="7"/>
      <c r="C76" s="7"/>
      <c r="D76" s="13"/>
      <c r="E76" s="14"/>
      <c r="F76" s="12"/>
      <c r="G76" s="12"/>
      <c r="H76" s="13"/>
    </row>
    <row r="77" spans="2:8" ht="12.75">
      <c r="B77" s="7"/>
      <c r="C77" s="7"/>
      <c r="D77" s="13"/>
      <c r="E77" s="24"/>
      <c r="F77" s="24"/>
      <c r="G77" s="24"/>
      <c r="H77" s="13"/>
    </row>
    <row r="78" spans="2:8" ht="12.75">
      <c r="B78" s="7"/>
      <c r="C78" s="7"/>
      <c r="D78" s="13"/>
      <c r="E78" s="24"/>
      <c r="F78" s="24"/>
      <c r="G78" s="24"/>
      <c r="H78" s="13"/>
    </row>
    <row r="79" spans="2:8" ht="12.75">
      <c r="B79" s="7"/>
      <c r="C79" s="7"/>
      <c r="D79" s="13"/>
      <c r="E79" s="30"/>
      <c r="F79" s="17"/>
      <c r="G79" s="7"/>
      <c r="H79" s="13"/>
    </row>
    <row r="80" spans="2:8" ht="12.75">
      <c r="B80" s="7"/>
      <c r="C80" s="7"/>
      <c r="D80" s="13"/>
      <c r="E80" s="30"/>
      <c r="F80" s="17"/>
      <c r="G80" s="7"/>
      <c r="H80" s="13"/>
    </row>
    <row r="81" spans="2:8" ht="12.75">
      <c r="B81" s="7"/>
      <c r="C81" s="7"/>
      <c r="D81" s="13"/>
      <c r="E81" s="11"/>
      <c r="F81" s="17"/>
      <c r="G81" s="7"/>
      <c r="H81" s="13"/>
    </row>
    <row r="82" spans="2:8" ht="12.75">
      <c r="B82" s="7"/>
      <c r="C82" s="7"/>
      <c r="D82" s="13"/>
      <c r="E82" s="7"/>
      <c r="F82" s="7"/>
      <c r="G82" s="7"/>
      <c r="H82" s="13"/>
    </row>
    <row r="83" spans="2:8" ht="12.75">
      <c r="B83" s="7"/>
      <c r="C83" s="7"/>
      <c r="D83" s="13"/>
      <c r="E83" s="33"/>
      <c r="F83" s="33"/>
      <c r="G83" s="33"/>
      <c r="H83" s="13"/>
    </row>
    <row r="84" spans="2:8" ht="12.75">
      <c r="B84" s="7"/>
      <c r="C84" s="7"/>
      <c r="D84" s="13"/>
      <c r="E84" s="33"/>
      <c r="F84" s="33"/>
      <c r="G84" s="33"/>
      <c r="H84" s="13"/>
    </row>
    <row r="85" spans="2:8" ht="12.75">
      <c r="B85" s="7"/>
      <c r="C85" s="7"/>
      <c r="D85" s="13"/>
      <c r="E85" s="31"/>
      <c r="F85" s="31"/>
      <c r="G85" s="31"/>
      <c r="H85" s="13"/>
    </row>
    <row r="86" spans="2:8" ht="12.75">
      <c r="B86" s="7"/>
      <c r="C86" s="7"/>
      <c r="D86" s="13"/>
      <c r="E86" s="30"/>
      <c r="F86" s="17"/>
      <c r="G86" s="7"/>
      <c r="H86" s="13"/>
    </row>
    <row r="87" spans="4:8" s="7" customFormat="1" ht="12.75">
      <c r="D87" s="13"/>
      <c r="E87" s="12"/>
      <c r="F87" s="14"/>
      <c r="G87" s="14"/>
      <c r="H87" s="13"/>
    </row>
    <row r="88" spans="2:8" ht="12.75">
      <c r="B88" s="7"/>
      <c r="C88" s="7"/>
      <c r="D88" s="13"/>
      <c r="E88" s="30"/>
      <c r="F88" s="17"/>
      <c r="G88" s="7"/>
      <c r="H88" s="13"/>
    </row>
    <row r="89" spans="2:8" ht="12.75">
      <c r="B89" s="7"/>
      <c r="C89" s="7"/>
      <c r="D89" s="13"/>
      <c r="E89" s="7"/>
      <c r="F89" s="7"/>
      <c r="G89" s="7"/>
      <c r="H89" s="13"/>
    </row>
    <row r="90" spans="2:8" ht="12.75">
      <c r="B90" s="7"/>
      <c r="C90" s="7"/>
      <c r="D90" s="13"/>
      <c r="E90" s="7"/>
      <c r="F90" s="7"/>
      <c r="G90" s="7"/>
      <c r="H90" s="13"/>
    </row>
    <row r="91" spans="2:8" ht="12.75">
      <c r="B91" s="7"/>
      <c r="C91" s="7"/>
      <c r="D91" s="13"/>
      <c r="E91" s="7"/>
      <c r="F91" s="7"/>
      <c r="G91" s="7"/>
      <c r="H91" s="13"/>
    </row>
    <row r="92" spans="2:8" ht="12.75">
      <c r="B92" s="7"/>
      <c r="C92" s="7"/>
      <c r="D92" s="13"/>
      <c r="E92" s="7"/>
      <c r="F92" s="7"/>
      <c r="G92" s="7"/>
      <c r="H92" s="13"/>
    </row>
    <row r="93" spans="2:8" ht="12.75">
      <c r="B93" s="7"/>
      <c r="C93" s="7"/>
      <c r="D93" s="13"/>
      <c r="E93" s="7"/>
      <c r="F93" s="7"/>
      <c r="G93" s="7"/>
      <c r="H93" s="13"/>
    </row>
    <row r="94" spans="2:8" ht="12.75">
      <c r="B94" s="7"/>
      <c r="C94" s="7"/>
      <c r="D94" s="13"/>
      <c r="E94" s="7"/>
      <c r="F94" s="7"/>
      <c r="G94" s="7"/>
      <c r="H94" s="13"/>
    </row>
  </sheetData>
  <mergeCells count="16">
    <mergeCell ref="E32:G32"/>
    <mergeCell ref="E40:G40"/>
    <mergeCell ref="A1:C1"/>
    <mergeCell ref="A8:C8"/>
    <mergeCell ref="A9:C9"/>
    <mergeCell ref="E26:G26"/>
    <mergeCell ref="E22:G22"/>
    <mergeCell ref="E24:G24"/>
    <mergeCell ref="E33:G33"/>
    <mergeCell ref="E27:G27"/>
    <mergeCell ref="A11:C12"/>
    <mergeCell ref="E23:G23"/>
    <mergeCell ref="E29:G29"/>
    <mergeCell ref="E31:G31"/>
    <mergeCell ref="E28:G28"/>
    <mergeCell ref="E30:G30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USER</cp:lastModifiedBy>
  <cp:lastPrinted>2007-10-07T23:11:27Z</cp:lastPrinted>
  <dcterms:created xsi:type="dcterms:W3CDTF">2007-10-08T15:11:14Z</dcterms:created>
  <dcterms:modified xsi:type="dcterms:W3CDTF">2007-10-23T04:05:33Z</dcterms:modified>
  <cp:category/>
  <cp:version/>
  <cp:contentType/>
  <cp:contentStatus/>
</cp:coreProperties>
</file>